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30" windowWidth="7845" windowHeight="8040" activeTab="0"/>
  </bookViews>
  <sheets>
    <sheet name="２号様式別紙" sheetId="1" r:id="rId1"/>
  </sheets>
  <definedNames>
    <definedName name="_xlnm.Print_Area" localSheetId="0">'２号様式別紙'!$A$1:$Y$99</definedName>
  </definedNames>
  <calcPr fullCalcOnLoad="1"/>
</workbook>
</file>

<file path=xl/comments1.xml><?xml version="1.0" encoding="utf-8"?>
<comments xmlns="http://schemas.openxmlformats.org/spreadsheetml/2006/main">
  <authors>
    <author>fujioka-taiji</author>
  </authors>
  <commentList>
    <comment ref="K5" authorId="0">
      <text>
        <r>
          <rPr>
            <b/>
            <sz val="9"/>
            <rFont val="ＭＳ Ｐゴシック"/>
            <family val="3"/>
          </rPr>
          <t>半角数字のみ入力</t>
        </r>
      </text>
    </comment>
    <comment ref="T11" authorId="0">
      <text>
        <r>
          <rPr>
            <b/>
            <sz val="9"/>
            <rFont val="ＭＳ Ｐゴシック"/>
            <family val="3"/>
          </rPr>
          <t>半角数字のみ入力</t>
        </r>
      </text>
    </comment>
    <comment ref="T15" authorId="0">
      <text>
        <r>
          <rPr>
            <b/>
            <sz val="9"/>
            <rFont val="ＭＳ Ｐゴシック"/>
            <family val="3"/>
          </rPr>
          <t>半角数字のみ入力</t>
        </r>
      </text>
    </comment>
    <comment ref="T18" authorId="0">
      <text>
        <r>
          <rPr>
            <b/>
            <sz val="9"/>
            <rFont val="ＭＳ Ｐゴシック"/>
            <family val="3"/>
          </rPr>
          <t>入力不可（自動計算）</t>
        </r>
      </text>
    </comment>
    <comment ref="T22" authorId="0">
      <text>
        <r>
          <rPr>
            <b/>
            <sz val="9"/>
            <rFont val="ＭＳ Ｐゴシック"/>
            <family val="3"/>
          </rPr>
          <t>半角数字のみ入力</t>
        </r>
      </text>
    </comment>
    <comment ref="C26" authorId="0">
      <text>
        <r>
          <rPr>
            <b/>
            <sz val="9"/>
            <rFont val="ＭＳ Ｐゴシック"/>
            <family val="3"/>
          </rPr>
          <t>分数で入力
（半角数字）
例：2/3、3/4</t>
        </r>
      </text>
    </comment>
    <comment ref="Q26" authorId="0">
      <text>
        <r>
          <rPr>
            <b/>
            <sz val="9"/>
            <rFont val="ＭＳ Ｐゴシック"/>
            <family val="3"/>
          </rPr>
          <t>半角数字のみ入力</t>
        </r>
      </text>
    </comment>
    <comment ref="U26" authorId="0">
      <text>
        <r>
          <rPr>
            <b/>
            <sz val="9"/>
            <rFont val="ＭＳ Ｐゴシック"/>
            <family val="3"/>
          </rPr>
          <t>入力不可（自動計算）</t>
        </r>
      </text>
    </comment>
    <comment ref="C27" authorId="0">
      <text>
        <r>
          <rPr>
            <b/>
            <sz val="9"/>
            <rFont val="ＭＳ Ｐゴシック"/>
            <family val="3"/>
          </rPr>
          <t>分数で入力
（半角数字）
例：2/3、3/4</t>
        </r>
      </text>
    </comment>
    <comment ref="Q27" authorId="0">
      <text>
        <r>
          <rPr>
            <b/>
            <sz val="9"/>
            <rFont val="ＭＳ Ｐゴシック"/>
            <family val="3"/>
          </rPr>
          <t>半角数字のみ入力</t>
        </r>
      </text>
    </comment>
    <comment ref="U27" authorId="0">
      <text>
        <r>
          <rPr>
            <b/>
            <sz val="9"/>
            <rFont val="ＭＳ Ｐゴシック"/>
            <family val="3"/>
          </rPr>
          <t>入力不可（自動計算）</t>
        </r>
      </text>
    </comment>
    <comment ref="C28" authorId="0">
      <text>
        <r>
          <rPr>
            <b/>
            <sz val="9"/>
            <rFont val="ＭＳ Ｐゴシック"/>
            <family val="3"/>
          </rPr>
          <t>分数で入力
（半角数字）
例：2/3、3/4</t>
        </r>
      </text>
    </comment>
    <comment ref="Q28" authorId="0">
      <text>
        <r>
          <rPr>
            <b/>
            <sz val="9"/>
            <rFont val="ＭＳ Ｐゴシック"/>
            <family val="3"/>
          </rPr>
          <t>半角数字のみ入力</t>
        </r>
      </text>
    </comment>
    <comment ref="U28" authorId="0">
      <text>
        <r>
          <rPr>
            <b/>
            <sz val="9"/>
            <rFont val="ＭＳ Ｐゴシック"/>
            <family val="3"/>
          </rPr>
          <t>入力不可（自動計算）</t>
        </r>
      </text>
    </comment>
    <comment ref="R29" authorId="0">
      <text>
        <r>
          <rPr>
            <b/>
            <sz val="9"/>
            <rFont val="ＭＳ Ｐゴシック"/>
            <family val="3"/>
          </rPr>
          <t>入力不可（自動計算）</t>
        </r>
      </text>
    </comment>
    <comment ref="V29" authorId="0">
      <text>
        <r>
          <rPr>
            <b/>
            <sz val="9"/>
            <rFont val="ＭＳ Ｐゴシック"/>
            <family val="3"/>
          </rPr>
          <t>入力不可（自動計算）</t>
        </r>
      </text>
    </comment>
    <comment ref="T33" authorId="0">
      <text>
        <r>
          <rPr>
            <b/>
            <sz val="9"/>
            <rFont val="ＭＳ Ｐゴシック"/>
            <family val="3"/>
          </rPr>
          <t>半角数字のみ入力</t>
        </r>
      </text>
    </comment>
    <comment ref="C37" authorId="0">
      <text>
        <r>
          <rPr>
            <b/>
            <sz val="9"/>
            <rFont val="ＭＳ Ｐゴシック"/>
            <family val="3"/>
          </rPr>
          <t>分数で入力
（半角数字）
例：2/3、3/4</t>
        </r>
      </text>
    </comment>
    <comment ref="Q37" authorId="0">
      <text>
        <r>
          <rPr>
            <b/>
            <sz val="9"/>
            <rFont val="ＭＳ Ｐゴシック"/>
            <family val="3"/>
          </rPr>
          <t>半角数字のみ入力</t>
        </r>
      </text>
    </comment>
    <comment ref="U37" authorId="0">
      <text>
        <r>
          <rPr>
            <b/>
            <sz val="9"/>
            <rFont val="ＭＳ Ｐゴシック"/>
            <family val="3"/>
          </rPr>
          <t>入力不可（自動計算）</t>
        </r>
      </text>
    </comment>
    <comment ref="C38" authorId="0">
      <text>
        <r>
          <rPr>
            <b/>
            <sz val="9"/>
            <rFont val="ＭＳ Ｐゴシック"/>
            <family val="3"/>
          </rPr>
          <t>分数で入力
（半角数字）
例：2/3、3/4</t>
        </r>
      </text>
    </comment>
    <comment ref="Q38" authorId="0">
      <text>
        <r>
          <rPr>
            <b/>
            <sz val="9"/>
            <rFont val="ＭＳ Ｐゴシック"/>
            <family val="3"/>
          </rPr>
          <t>半角数字のみ入力</t>
        </r>
      </text>
    </comment>
    <comment ref="U38" authorId="0">
      <text>
        <r>
          <rPr>
            <b/>
            <sz val="9"/>
            <rFont val="ＭＳ Ｐゴシック"/>
            <family val="3"/>
          </rPr>
          <t>入力不可（自動計算）</t>
        </r>
      </text>
    </comment>
    <comment ref="C39" authorId="0">
      <text>
        <r>
          <rPr>
            <b/>
            <sz val="9"/>
            <rFont val="ＭＳ Ｐゴシック"/>
            <family val="3"/>
          </rPr>
          <t>分数で入力
（半角数字）
例：2/3、3/4</t>
        </r>
      </text>
    </comment>
    <comment ref="Q39" authorId="0">
      <text>
        <r>
          <rPr>
            <b/>
            <sz val="9"/>
            <rFont val="ＭＳ Ｐゴシック"/>
            <family val="3"/>
          </rPr>
          <t>半角数字のみ入力</t>
        </r>
      </text>
    </comment>
    <comment ref="U39" authorId="0">
      <text>
        <r>
          <rPr>
            <b/>
            <sz val="9"/>
            <rFont val="ＭＳ Ｐゴシック"/>
            <family val="3"/>
          </rPr>
          <t>入力不可（自動計算）</t>
        </r>
      </text>
    </comment>
    <comment ref="R40" authorId="0">
      <text>
        <r>
          <rPr>
            <b/>
            <sz val="9"/>
            <rFont val="ＭＳ Ｐゴシック"/>
            <family val="3"/>
          </rPr>
          <t>入力不可（自動計算）</t>
        </r>
      </text>
    </comment>
    <comment ref="V40" authorId="0">
      <text>
        <r>
          <rPr>
            <b/>
            <sz val="9"/>
            <rFont val="ＭＳ Ｐゴシック"/>
            <family val="3"/>
          </rPr>
          <t>入力不可（自動計算）</t>
        </r>
      </text>
    </comment>
    <comment ref="S43" authorId="0">
      <text>
        <r>
          <rPr>
            <b/>
            <sz val="9"/>
            <rFont val="ＭＳ Ｐゴシック"/>
            <family val="3"/>
          </rPr>
          <t>入力不可（自動計算）</t>
        </r>
      </text>
    </comment>
    <comment ref="T47" authorId="0">
      <text>
        <r>
          <rPr>
            <b/>
            <sz val="9"/>
            <rFont val="ＭＳ Ｐゴシック"/>
            <family val="3"/>
          </rPr>
          <t>半角数字のみ入力</t>
        </r>
      </text>
    </comment>
    <comment ref="S50" authorId="0">
      <text>
        <r>
          <rPr>
            <b/>
            <sz val="9"/>
            <rFont val="ＭＳ Ｐゴシック"/>
            <family val="3"/>
          </rPr>
          <t>入力不可（自動計算）</t>
        </r>
      </text>
    </comment>
    <comment ref="A54" authorId="0">
      <text>
        <r>
          <rPr>
            <b/>
            <sz val="9"/>
            <rFont val="ＭＳ Ｐゴシック"/>
            <family val="3"/>
          </rPr>
          <t>リストから選択</t>
        </r>
      </text>
    </comment>
    <comment ref="I54" authorId="0">
      <text>
        <r>
          <rPr>
            <b/>
            <sz val="9"/>
            <rFont val="ＭＳ Ｐゴシック"/>
            <family val="3"/>
          </rPr>
          <t>西暦で入力
（半角数字）
例：2009/3/15</t>
        </r>
      </text>
    </comment>
    <comment ref="N54" authorId="0">
      <text>
        <r>
          <rPr>
            <b/>
            <sz val="9"/>
            <rFont val="ＭＳ Ｐゴシック"/>
            <family val="3"/>
          </rPr>
          <t>半角数字のみ入力</t>
        </r>
      </text>
    </comment>
    <comment ref="S54" authorId="0">
      <text>
        <r>
          <rPr>
            <b/>
            <sz val="9"/>
            <rFont val="ＭＳ Ｐゴシック"/>
            <family val="3"/>
          </rPr>
          <t>半角数字のみ入力</t>
        </r>
      </text>
    </comment>
    <comment ref="A61" authorId="0">
      <text>
        <r>
          <rPr>
            <b/>
            <sz val="9"/>
            <rFont val="ＭＳ Ｐゴシック"/>
            <family val="3"/>
          </rPr>
          <t>リストから選択</t>
        </r>
      </text>
    </comment>
    <comment ref="D61" authorId="0">
      <text>
        <r>
          <rPr>
            <b/>
            <sz val="9"/>
            <rFont val="ＭＳ Ｐゴシック"/>
            <family val="3"/>
          </rPr>
          <t>西暦で入力
（半角数字）
例：2009/3/15</t>
        </r>
      </text>
    </comment>
    <comment ref="F61" authorId="0">
      <text>
        <r>
          <rPr>
            <b/>
            <sz val="9"/>
            <rFont val="ＭＳ Ｐゴシック"/>
            <family val="3"/>
          </rPr>
          <t>半角数字のみ入力</t>
        </r>
      </text>
    </comment>
    <comment ref="J61" authorId="0">
      <text>
        <r>
          <rPr>
            <b/>
            <sz val="9"/>
            <rFont val="ＭＳ Ｐゴシック"/>
            <family val="3"/>
          </rPr>
          <t>半角数字のみ入力</t>
        </r>
      </text>
    </comment>
    <comment ref="P61" authorId="0">
      <text>
        <r>
          <rPr>
            <b/>
            <sz val="9"/>
            <rFont val="ＭＳ Ｐゴシック"/>
            <family val="3"/>
          </rPr>
          <t>半角数字のみ入力</t>
        </r>
      </text>
    </comment>
    <comment ref="R61" authorId="0">
      <text>
        <r>
          <rPr>
            <b/>
            <sz val="9"/>
            <rFont val="ＭＳ Ｐゴシック"/>
            <family val="3"/>
          </rPr>
          <t>入力不可（自動計算）</t>
        </r>
      </text>
    </comment>
    <comment ref="U61" authorId="0">
      <text>
        <r>
          <rPr>
            <b/>
            <sz val="9"/>
            <rFont val="ＭＳ Ｐゴシック"/>
            <family val="3"/>
          </rPr>
          <t>パーセントで入力
（半角数字）</t>
        </r>
      </text>
    </comment>
    <comment ref="V61" authorId="0">
      <text>
        <r>
          <rPr>
            <b/>
            <sz val="9"/>
            <rFont val="ＭＳ Ｐゴシック"/>
            <family val="3"/>
          </rPr>
          <t>入力不可（自動計算）</t>
        </r>
      </text>
    </comment>
    <comment ref="R65" authorId="0">
      <text>
        <r>
          <rPr>
            <b/>
            <sz val="9"/>
            <rFont val="ＭＳ Ｐゴシック"/>
            <family val="3"/>
          </rPr>
          <t>入力不可（自動計算）</t>
        </r>
      </text>
    </comment>
    <comment ref="V65" authorId="0">
      <text>
        <r>
          <rPr>
            <b/>
            <sz val="9"/>
            <rFont val="ＭＳ Ｐゴシック"/>
            <family val="3"/>
          </rPr>
          <t>入力不可（自動計算）</t>
        </r>
      </text>
    </comment>
    <comment ref="S75" authorId="0">
      <text>
        <r>
          <rPr>
            <b/>
            <sz val="9"/>
            <rFont val="ＭＳ Ｐゴシック"/>
            <family val="3"/>
          </rPr>
          <t>入力不可（自動計算）</t>
        </r>
      </text>
    </comment>
    <comment ref="A81" authorId="0">
      <text>
        <r>
          <rPr>
            <b/>
            <sz val="9"/>
            <rFont val="ＭＳ Ｐゴシック"/>
            <family val="3"/>
          </rPr>
          <t>リストから選択</t>
        </r>
      </text>
    </comment>
    <comment ref="S81" authorId="0">
      <text>
        <r>
          <rPr>
            <b/>
            <sz val="9"/>
            <rFont val="ＭＳ Ｐゴシック"/>
            <family val="3"/>
          </rPr>
          <t>半角数字のみ入力</t>
        </r>
      </text>
    </comment>
    <comment ref="S82" authorId="0">
      <text>
        <r>
          <rPr>
            <b/>
            <sz val="9"/>
            <rFont val="ＭＳ Ｐゴシック"/>
            <family val="3"/>
          </rPr>
          <t>半角数字のみ入力</t>
        </r>
      </text>
    </comment>
    <comment ref="S83" authorId="0">
      <text>
        <r>
          <rPr>
            <b/>
            <sz val="9"/>
            <rFont val="ＭＳ Ｐゴシック"/>
            <family val="3"/>
          </rPr>
          <t>半角数字のみ入力</t>
        </r>
      </text>
    </comment>
    <comment ref="S84" authorId="0">
      <text>
        <r>
          <rPr>
            <b/>
            <sz val="9"/>
            <rFont val="ＭＳ Ｐゴシック"/>
            <family val="3"/>
          </rPr>
          <t>入力不可（自動計算）</t>
        </r>
      </text>
    </comment>
    <comment ref="S88" authorId="0">
      <text>
        <r>
          <rPr>
            <b/>
            <sz val="9"/>
            <rFont val="ＭＳ Ｐゴシック"/>
            <family val="3"/>
          </rPr>
          <t>入力不可（自動計算）</t>
        </r>
      </text>
    </comment>
    <comment ref="I55" authorId="0">
      <text>
        <r>
          <rPr>
            <b/>
            <sz val="9"/>
            <rFont val="ＭＳ Ｐゴシック"/>
            <family val="3"/>
          </rPr>
          <t>西暦で入力
（半角数字）
例：2009/3/15</t>
        </r>
      </text>
    </comment>
    <comment ref="I56" authorId="0">
      <text>
        <r>
          <rPr>
            <b/>
            <sz val="9"/>
            <rFont val="ＭＳ Ｐゴシック"/>
            <family val="3"/>
          </rPr>
          <t>西暦で入力
（半角数字）
例：2009/3/15</t>
        </r>
      </text>
    </comment>
    <comment ref="N55" authorId="0">
      <text>
        <r>
          <rPr>
            <b/>
            <sz val="9"/>
            <rFont val="ＭＳ Ｐゴシック"/>
            <family val="3"/>
          </rPr>
          <t>半角数字のみ入力</t>
        </r>
      </text>
    </comment>
    <comment ref="N56" authorId="0">
      <text>
        <r>
          <rPr>
            <b/>
            <sz val="9"/>
            <rFont val="ＭＳ Ｐゴシック"/>
            <family val="3"/>
          </rPr>
          <t>半角数字のみ入力</t>
        </r>
      </text>
    </comment>
    <comment ref="S55" authorId="0">
      <text>
        <r>
          <rPr>
            <b/>
            <sz val="9"/>
            <rFont val="ＭＳ Ｐゴシック"/>
            <family val="3"/>
          </rPr>
          <t>半角数字のみ入力</t>
        </r>
      </text>
    </comment>
    <comment ref="S56" authorId="0">
      <text>
        <r>
          <rPr>
            <b/>
            <sz val="9"/>
            <rFont val="ＭＳ Ｐゴシック"/>
            <family val="3"/>
          </rPr>
          <t>半角数字のみ入力</t>
        </r>
      </text>
    </comment>
    <comment ref="D62" authorId="0">
      <text>
        <r>
          <rPr>
            <b/>
            <sz val="9"/>
            <rFont val="ＭＳ Ｐゴシック"/>
            <family val="3"/>
          </rPr>
          <t>西暦で入力
（半角数字）
例：2009/3/15</t>
        </r>
      </text>
    </comment>
    <comment ref="D63" authorId="0">
      <text>
        <r>
          <rPr>
            <b/>
            <sz val="9"/>
            <rFont val="ＭＳ Ｐゴシック"/>
            <family val="3"/>
          </rPr>
          <t>西暦で入力
（半角数字）
例：2009/3/15</t>
        </r>
      </text>
    </comment>
    <comment ref="F62" authorId="0">
      <text>
        <r>
          <rPr>
            <b/>
            <sz val="9"/>
            <rFont val="ＭＳ Ｐゴシック"/>
            <family val="3"/>
          </rPr>
          <t>半角数字のみ入力</t>
        </r>
      </text>
    </comment>
    <comment ref="F63" authorId="0">
      <text>
        <r>
          <rPr>
            <b/>
            <sz val="9"/>
            <rFont val="ＭＳ Ｐゴシック"/>
            <family val="3"/>
          </rPr>
          <t>半角数字のみ入力</t>
        </r>
      </text>
    </comment>
    <comment ref="J62" authorId="0">
      <text>
        <r>
          <rPr>
            <b/>
            <sz val="9"/>
            <rFont val="ＭＳ Ｐゴシック"/>
            <family val="3"/>
          </rPr>
          <t>半角数字のみ入力</t>
        </r>
      </text>
    </comment>
    <comment ref="J63" authorId="0">
      <text>
        <r>
          <rPr>
            <b/>
            <sz val="9"/>
            <rFont val="ＭＳ Ｐゴシック"/>
            <family val="3"/>
          </rPr>
          <t>半角数字のみ入力</t>
        </r>
      </text>
    </comment>
    <comment ref="P62" authorId="0">
      <text>
        <r>
          <rPr>
            <b/>
            <sz val="9"/>
            <rFont val="ＭＳ Ｐゴシック"/>
            <family val="3"/>
          </rPr>
          <t>半角数字のみ入力</t>
        </r>
      </text>
    </comment>
    <comment ref="P63" authorId="0">
      <text>
        <r>
          <rPr>
            <b/>
            <sz val="9"/>
            <rFont val="ＭＳ Ｐゴシック"/>
            <family val="3"/>
          </rPr>
          <t>半角数字のみ入力</t>
        </r>
      </text>
    </comment>
    <comment ref="R62" authorId="0">
      <text>
        <r>
          <rPr>
            <b/>
            <sz val="9"/>
            <rFont val="ＭＳ Ｐゴシック"/>
            <family val="3"/>
          </rPr>
          <t>入力不可（自動計算）</t>
        </r>
      </text>
    </comment>
    <comment ref="R63" authorId="0">
      <text>
        <r>
          <rPr>
            <b/>
            <sz val="9"/>
            <rFont val="ＭＳ Ｐゴシック"/>
            <family val="3"/>
          </rPr>
          <t>入力不可（自動計算）</t>
        </r>
      </text>
    </comment>
    <comment ref="U62" authorId="0">
      <text>
        <r>
          <rPr>
            <b/>
            <sz val="9"/>
            <rFont val="ＭＳ Ｐゴシック"/>
            <family val="3"/>
          </rPr>
          <t>パーセントで入力
（半角数字）</t>
        </r>
      </text>
    </comment>
    <comment ref="U63" authorId="0">
      <text>
        <r>
          <rPr>
            <b/>
            <sz val="9"/>
            <rFont val="ＭＳ Ｐゴシック"/>
            <family val="3"/>
          </rPr>
          <t>パーセントで入力
（半角数字）</t>
        </r>
      </text>
    </comment>
    <comment ref="V62" authorId="0">
      <text>
        <r>
          <rPr>
            <b/>
            <sz val="9"/>
            <rFont val="ＭＳ Ｐゴシック"/>
            <family val="3"/>
          </rPr>
          <t>入力不可（自動計算）</t>
        </r>
      </text>
    </comment>
    <comment ref="V63" authorId="0">
      <text>
        <r>
          <rPr>
            <b/>
            <sz val="9"/>
            <rFont val="ＭＳ Ｐゴシック"/>
            <family val="3"/>
          </rPr>
          <t>入力不可（自動計算）</t>
        </r>
      </text>
    </comment>
    <comment ref="M5" authorId="0">
      <text>
        <r>
          <rPr>
            <b/>
            <sz val="9"/>
            <rFont val="ＭＳ Ｐゴシック"/>
            <family val="3"/>
          </rPr>
          <t>半角数字のみ入力</t>
        </r>
      </text>
    </comment>
    <comment ref="O5" authorId="0">
      <text>
        <r>
          <rPr>
            <b/>
            <sz val="9"/>
            <rFont val="ＭＳ Ｐゴシック"/>
            <family val="3"/>
          </rPr>
          <t>半角数字のみ入力</t>
        </r>
      </text>
    </comment>
    <comment ref="A55" authorId="0">
      <text>
        <r>
          <rPr>
            <b/>
            <sz val="9"/>
            <rFont val="ＭＳ Ｐゴシック"/>
            <family val="3"/>
          </rPr>
          <t>リストから選択</t>
        </r>
      </text>
    </comment>
    <comment ref="A56" authorId="0">
      <text>
        <r>
          <rPr>
            <b/>
            <sz val="9"/>
            <rFont val="ＭＳ Ｐゴシック"/>
            <family val="3"/>
          </rPr>
          <t>リストから選択</t>
        </r>
      </text>
    </comment>
    <comment ref="A62" authorId="0">
      <text>
        <r>
          <rPr>
            <b/>
            <sz val="9"/>
            <rFont val="ＭＳ Ｐゴシック"/>
            <family val="3"/>
          </rPr>
          <t>リストから選択</t>
        </r>
      </text>
    </comment>
    <comment ref="A63" authorId="0">
      <text>
        <r>
          <rPr>
            <b/>
            <sz val="9"/>
            <rFont val="ＭＳ Ｐゴシック"/>
            <family val="3"/>
          </rPr>
          <t>リストから選択</t>
        </r>
      </text>
    </comment>
    <comment ref="A82" authorId="0">
      <text>
        <r>
          <rPr>
            <b/>
            <sz val="9"/>
            <rFont val="ＭＳ Ｐゴシック"/>
            <family val="3"/>
          </rPr>
          <t>リストから選択</t>
        </r>
      </text>
    </comment>
    <comment ref="A83" authorId="0">
      <text>
        <r>
          <rPr>
            <b/>
            <sz val="9"/>
            <rFont val="ＭＳ Ｐゴシック"/>
            <family val="3"/>
          </rPr>
          <t>リストから選択</t>
        </r>
      </text>
    </comment>
    <comment ref="N61" authorId="0">
      <text>
        <r>
          <rPr>
            <b/>
            <sz val="9"/>
            <rFont val="ＭＳ Ｐゴシック"/>
            <family val="3"/>
          </rPr>
          <t>半角数字のみ入力</t>
        </r>
      </text>
    </comment>
    <comment ref="N62" authorId="0">
      <text>
        <r>
          <rPr>
            <b/>
            <sz val="9"/>
            <rFont val="ＭＳ Ｐゴシック"/>
            <family val="3"/>
          </rPr>
          <t>半角数字のみ入力</t>
        </r>
      </text>
    </comment>
    <comment ref="N63" authorId="0">
      <text>
        <r>
          <rPr>
            <b/>
            <sz val="9"/>
            <rFont val="ＭＳ Ｐゴシック"/>
            <family val="3"/>
          </rPr>
          <t>半角数字のみ入力</t>
        </r>
      </text>
    </comment>
    <comment ref="A69" authorId="0">
      <text>
        <r>
          <rPr>
            <b/>
            <sz val="9"/>
            <rFont val="ＭＳ Ｐゴシック"/>
            <family val="3"/>
          </rPr>
          <t>リストから選択</t>
        </r>
      </text>
    </comment>
    <comment ref="G69" authorId="0">
      <text>
        <r>
          <rPr>
            <b/>
            <sz val="9"/>
            <rFont val="ＭＳ Ｐゴシック"/>
            <family val="3"/>
          </rPr>
          <t>西暦で入力
（半角数字）
例：2009/3/15</t>
        </r>
      </text>
    </comment>
    <comment ref="K69" authorId="0">
      <text>
        <r>
          <rPr>
            <b/>
            <sz val="9"/>
            <rFont val="ＭＳ Ｐゴシック"/>
            <family val="3"/>
          </rPr>
          <t>半角数字のみ入力</t>
        </r>
      </text>
    </comment>
    <comment ref="S69" authorId="0">
      <text>
        <r>
          <rPr>
            <b/>
            <sz val="9"/>
            <rFont val="ＭＳ Ｐゴシック"/>
            <family val="3"/>
          </rPr>
          <t>半角数字のみ入力</t>
        </r>
      </text>
    </comment>
    <comment ref="A70" authorId="0">
      <text>
        <r>
          <rPr>
            <b/>
            <sz val="9"/>
            <rFont val="ＭＳ Ｐゴシック"/>
            <family val="3"/>
          </rPr>
          <t>リストから選択</t>
        </r>
      </text>
    </comment>
    <comment ref="G70" authorId="0">
      <text>
        <r>
          <rPr>
            <b/>
            <sz val="9"/>
            <rFont val="ＭＳ Ｐゴシック"/>
            <family val="3"/>
          </rPr>
          <t>西暦で入力
（半角数字）
例：2009/3/15</t>
        </r>
      </text>
    </comment>
    <comment ref="K70" authorId="0">
      <text>
        <r>
          <rPr>
            <b/>
            <sz val="9"/>
            <rFont val="ＭＳ Ｐゴシック"/>
            <family val="3"/>
          </rPr>
          <t>半角数字のみ入力</t>
        </r>
      </text>
    </comment>
    <comment ref="S70" authorId="0">
      <text>
        <r>
          <rPr>
            <b/>
            <sz val="9"/>
            <rFont val="ＭＳ Ｐゴシック"/>
            <family val="3"/>
          </rPr>
          <t>半角数字のみ入力</t>
        </r>
      </text>
    </comment>
    <comment ref="A71" authorId="0">
      <text>
        <r>
          <rPr>
            <b/>
            <sz val="9"/>
            <rFont val="ＭＳ Ｐゴシック"/>
            <family val="3"/>
          </rPr>
          <t>リストから選択</t>
        </r>
      </text>
    </comment>
    <comment ref="G71" authorId="0">
      <text>
        <r>
          <rPr>
            <b/>
            <sz val="9"/>
            <rFont val="ＭＳ Ｐゴシック"/>
            <family val="3"/>
          </rPr>
          <t>西暦で入力
（半角数字）
例：2009/3/15</t>
        </r>
      </text>
    </comment>
    <comment ref="K71" authorId="0">
      <text>
        <r>
          <rPr>
            <b/>
            <sz val="9"/>
            <rFont val="ＭＳ Ｐゴシック"/>
            <family val="3"/>
          </rPr>
          <t>半角数字のみ入力</t>
        </r>
      </text>
    </comment>
    <comment ref="S71" authorId="0">
      <text>
        <r>
          <rPr>
            <b/>
            <sz val="9"/>
            <rFont val="ＭＳ Ｐゴシック"/>
            <family val="3"/>
          </rPr>
          <t>半角数字のみ入力</t>
        </r>
      </text>
    </comment>
    <comment ref="S72" authorId="0">
      <text>
        <r>
          <rPr>
            <b/>
            <sz val="9"/>
            <rFont val="ＭＳ Ｐゴシック"/>
            <family val="3"/>
          </rPr>
          <t>入力不可（自動計算）</t>
        </r>
      </text>
    </comment>
  </commentList>
</comments>
</file>

<file path=xl/sharedStrings.xml><?xml version="1.0" encoding="utf-8"?>
<sst xmlns="http://schemas.openxmlformats.org/spreadsheetml/2006/main" count="122" uniqueCount="110">
  <si>
    <t>供託所名</t>
  </si>
  <si>
    <t>供託年月日</t>
  </si>
  <si>
    <t>供託番号</t>
  </si>
  <si>
    <t>名称</t>
  </si>
  <si>
    <t>回記号</t>
  </si>
  <si>
    <t>番号</t>
  </si>
  <si>
    <t>供託価額</t>
  </si>
  <si>
    <t>割合</t>
  </si>
  <si>
    <t>券面額計</t>
  </si>
  <si>
    <t>枚数</t>
  </si>
  <si>
    <t>券面額</t>
  </si>
  <si>
    <t>(計）</t>
  </si>
  <si>
    <t>（計）ル</t>
  </si>
  <si>
    <t>供託番号</t>
  </si>
  <si>
    <t>銘柄</t>
  </si>
  <si>
    <t>(計）ヲ</t>
  </si>
  <si>
    <t>住宅瑕疵担保責任保険法人名</t>
  </si>
  <si>
    <t>戸数</t>
  </si>
  <si>
    <t>合計戸数</t>
  </si>
  <si>
    <t>供託金額</t>
  </si>
  <si>
    <t>ヌ＋ル＋ヲ＝</t>
  </si>
  <si>
    <t>株式会社住宅あんしん保証</t>
  </si>
  <si>
    <t>財団法人住宅保証機構</t>
  </si>
  <si>
    <t>たてもの株式会社</t>
  </si>
  <si>
    <t>株式会社日本住宅保証検査機構</t>
  </si>
  <si>
    <t>株式会社ハウスジーメン</t>
  </si>
  <si>
    <t>ハウスプラス住宅保証株式会社</t>
  </si>
  <si>
    <t>（第二号様式別紙）</t>
  </si>
  <si>
    <t>令第３条第２項の算定特例適用前の戸数</t>
  </si>
  <si>
    <t>令第３条第２項の算定特例適用後の戸数</t>
  </si>
  <si>
    <t>法第３条第３項及び令第３条第２項の算定特例適用前の戸数</t>
  </si>
  <si>
    <t>法第３条第３項及び令第３条第２項の算定特例適用後の戸数</t>
  </si>
  <si>
    <t>令第３条第１項の書面に記載された２以上の建設業者それぞれの建設瑕疵負担割合の合計に対する当該建設業者の建設瑕疵負担割合の割合</t>
  </si>
  <si>
    <t>１</t>
  </si>
  <si>
    <t>基準日</t>
  </si>
  <si>
    <t>２</t>
  </si>
  <si>
    <t>住宅建設瑕疵担保保証金の供託について</t>
  </si>
  <si>
    <t>２－１　</t>
  </si>
  <si>
    <t>　</t>
  </si>
  <si>
    <t>（１）</t>
  </si>
  <si>
    <t>建設新築住宅（その床面積の合計が令第２条に定める面積以下の建設新築住宅又は令第３条第１項に規定する建設新築住宅を除く。）の戸数</t>
  </si>
  <si>
    <t>イ</t>
  </si>
  <si>
    <t>（２）</t>
  </si>
  <si>
    <t>①その床面積の合計が令第２条に定める面積以下の建設新築住宅（令第３条第１項に規定する建設新築住宅を除く。）の戸数</t>
  </si>
  <si>
    <t>ロ</t>
  </si>
  <si>
    <t>②法第３条第３項の算定特例適用後の戸数（ロ×０.５）</t>
  </si>
  <si>
    <t>ハ</t>
  </si>
  <si>
    <t>（３）</t>
  </si>
  <si>
    <t>①令第３条第１項に規定する建設新築住宅（その床面積の合計が令第２条に定める面積以下の建設新築住宅を除く。）の戸数</t>
  </si>
  <si>
    <t>ニ</t>
  </si>
  <si>
    <t>②令第３条第２項の算定特例適用後の戸数</t>
  </si>
  <si>
    <t>ニ</t>
  </si>
  <si>
    <t>ホ</t>
  </si>
  <si>
    <t>（４）</t>
  </si>
  <si>
    <t>①その床面積の合計が令第２条に定める面積以下の建設新築住宅であって、かつ、令第３条第１項に規定する建設新築住宅であるものの戸数</t>
  </si>
  <si>
    <t>ヘ</t>
  </si>
  <si>
    <t>②法第３条第３項及び令第３条第２項の算定特例適用後の戸数</t>
  </si>
  <si>
    <t>へ</t>
  </si>
  <si>
    <t>ト</t>
  </si>
  <si>
    <t>（５）</t>
  </si>
  <si>
    <t>住宅建設瑕疵担保保証金の算定の基礎となる建設新築住宅の合計戸数</t>
  </si>
  <si>
    <t>イ＋ハ＋ホ＋ト＝チ</t>
  </si>
  <si>
    <t>２－２　</t>
  </si>
  <si>
    <t>１の基準日前１０年間に引き渡した住宅建設瑕疵担保保証金の算定の基礎となる建設新築住宅の合計戸数</t>
  </si>
  <si>
    <t>リ</t>
  </si>
  <si>
    <t>２－３　</t>
  </si>
  <si>
    <t>１の基準日における住宅建設瑕疵担保保証金の基準額</t>
  </si>
  <si>
    <t>供給戸数</t>
  </si>
  <si>
    <t>乗ずる額</t>
  </si>
  <si>
    <t>加える金額</t>
  </si>
  <si>
    <t>基準額</t>
  </si>
  <si>
    <t>２－４　</t>
  </si>
  <si>
    <t>金銭の供託</t>
  </si>
  <si>
    <t>(計)ヌ</t>
  </si>
  <si>
    <t>２－５　</t>
  </si>
  <si>
    <t>有価証券（振替国債を除く。）の供託</t>
  </si>
  <si>
    <t>２－６　</t>
  </si>
  <si>
    <t>振替国債の供託</t>
  </si>
  <si>
    <t>２－７　</t>
  </si>
  <si>
    <t>１の基準日における住宅建設瑕疵担保保証金の合計額</t>
  </si>
  <si>
    <t>３</t>
  </si>
  <si>
    <t>４</t>
  </si>
  <si>
    <t>注１</t>
  </si>
  <si>
    <t xml:space="preserve"> 「建設新築住宅」とは、法第３条第２項に規定する建設新築住宅をいう。</t>
  </si>
  <si>
    <t>注２</t>
  </si>
  <si>
    <t>「建設瑕疵負担割合」とは、令第３条第１項に規定する建設瑕疵負担割合をいう。</t>
  </si>
  <si>
    <t>注３</t>
  </si>
  <si>
    <t>２－１（３）②及び（４）②の戸数の記載に当たり、小数点以下２位未満の端数が生ずる場合にあっては、当該端数を切り上げて記載するものとする。</t>
  </si>
  <si>
    <t>　　</t>
  </si>
  <si>
    <t>注４</t>
  </si>
  <si>
    <t>２－２の合計戸数は、１の基準日前10年間に届け出た本様式のチの値を合算して算出したものを記載するものとする。</t>
  </si>
  <si>
    <t xml:space="preserve">    </t>
  </si>
  <si>
    <t>注５</t>
  </si>
  <si>
    <t>２－５の割合は、第４条第１項各号に掲げる額面金額に対する割合を記載するものとする。</t>
  </si>
  <si>
    <t>松山地方法務局</t>
  </si>
  <si>
    <t>松山地方法務局　大洲支局</t>
  </si>
  <si>
    <t>松山地方法務局　八幡浜支局</t>
  </si>
  <si>
    <t>松山地方法務局　西条支局</t>
  </si>
  <si>
    <t>松山地方法務局　四国中央支局</t>
  </si>
  <si>
    <t>松山地方法務局　今治支局</t>
  </si>
  <si>
    <t>松山地方法務局　宇和島支局</t>
  </si>
  <si>
    <t>住宅建設瑕疵担保保証金の供託及び住宅建設瑕疵担保責任保険契約の締結の状況について</t>
  </si>
  <si>
    <t>年</t>
  </si>
  <si>
    <t>月</t>
  </si>
  <si>
    <t>日</t>
  </si>
  <si>
    <t>１の基準日前１年間に引き渡した建設新築住宅について</t>
  </si>
  <si>
    <t>注６</t>
  </si>
  <si>
    <t>３の「保険証券又はこれに代わるべき書面を発注者に交付した新築住宅」は「保険証券又はこれに代わるべき書面に記載すべき事項を記録した電磁的記録を発注者に提供した新築住宅」を含む。</t>
  </si>
  <si>
    <t>１の基準日前１年間に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について</t>
  </si>
  <si>
    <t>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</si>
</sst>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quot;円&quot;"/>
    <numFmt numFmtId="183" formatCode="[$-411]ggge&quot;年&quot;m&quot;月&quot;d&quot;日&quot;;@"/>
    <numFmt numFmtId="184" formatCode="&quot;第&quot;@&quot;号&quot;"/>
    <numFmt numFmtId="185" formatCode="&quot;第&quot;@&quot;回&quot;"/>
    <numFmt numFmtId="186" formatCode="0.0"/>
    <numFmt numFmtId="187" formatCode="0_ "/>
    <numFmt numFmtId="188" formatCode="#,##0&quot;枚&quot;"/>
    <numFmt numFmtId="189" formatCode="#,##0.0_ "/>
    <numFmt numFmtId="190" formatCode="#,##0.0;[Red]\-#,##0.0"/>
  </numFmts>
  <fonts count="30">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name val="ＭＳ Ｐゴシック"/>
      <family val="3"/>
    </font>
    <font>
      <sz val="10.5"/>
      <color indexed="8"/>
      <name val="ＭＳ Ｐ明朝"/>
      <family val="1"/>
    </font>
    <font>
      <sz val="9"/>
      <color indexed="8"/>
      <name val="ＭＳ Ｐゴシック"/>
      <family val="3"/>
    </font>
    <font>
      <sz val="10.5"/>
      <color indexed="8"/>
      <name val="ＭＳ Ｐゴシック"/>
      <family val="3"/>
    </font>
    <font>
      <sz val="8"/>
      <color indexed="8"/>
      <name val="ＭＳ Ｐゴシック"/>
      <family val="3"/>
    </font>
    <font>
      <sz val="6"/>
      <color indexed="8"/>
      <name val="ＭＳ Ｐ明朝"/>
      <family val="1"/>
    </font>
    <font>
      <u val="single"/>
      <sz val="7.7"/>
      <color indexed="12"/>
      <name val="ＭＳ Ｐ明朝"/>
      <family val="1"/>
    </font>
    <font>
      <u val="single"/>
      <sz val="7.7"/>
      <color indexed="12"/>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color indexed="63"/>
      </top>
      <bottom style="thin"/>
    </border>
    <border diagonalUp="1">
      <left>
        <color indexed="63"/>
      </left>
      <right>
        <color indexed="63"/>
      </right>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64">
    <xf numFmtId="0" fontId="0" fillId="0" borderId="0" xfId="0" applyAlignment="1">
      <alignment vertical="center"/>
    </xf>
    <xf numFmtId="0" fontId="19" fillId="0" borderId="0" xfId="0" applyFont="1" applyAlignment="1">
      <alignment vertical="center"/>
    </xf>
    <xf numFmtId="49" fontId="19" fillId="0" borderId="0" xfId="0" applyNumberFormat="1" applyFont="1" applyAlignment="1">
      <alignment vertical="top"/>
    </xf>
    <xf numFmtId="0" fontId="19" fillId="0" borderId="0" xfId="0" applyFont="1" applyAlignment="1">
      <alignment vertical="top"/>
    </xf>
    <xf numFmtId="0" fontId="19" fillId="0" borderId="10" xfId="0" applyFont="1" applyBorder="1" applyAlignment="1">
      <alignment vertical="center"/>
    </xf>
    <xf numFmtId="0" fontId="19" fillId="0" borderId="0" xfId="0" applyFont="1" applyAlignment="1">
      <alignment horizontal="lef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0" fillId="21" borderId="0" xfId="0" applyFont="1" applyFill="1" applyAlignment="1" applyProtection="1">
      <alignment vertical="top"/>
      <protection locked="0"/>
    </xf>
    <xf numFmtId="0" fontId="19" fillId="0" borderId="0" xfId="0" applyFont="1" applyFill="1" applyAlignment="1">
      <alignment vertical="top"/>
    </xf>
    <xf numFmtId="0" fontId="19" fillId="0" borderId="0" xfId="0" applyFont="1" applyFill="1" applyAlignment="1">
      <alignment horizontal="right" vertical="top"/>
    </xf>
    <xf numFmtId="0" fontId="22" fillId="0" borderId="0" xfId="0" applyFont="1" applyAlignment="1">
      <alignment vertical="center"/>
    </xf>
    <xf numFmtId="0" fontId="22" fillId="0" borderId="0" xfId="0" applyFont="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vertical="center"/>
    </xf>
    <xf numFmtId="0" fontId="20" fillId="0" borderId="0" xfId="0" applyFont="1" applyFill="1" applyBorder="1" applyAlignment="1">
      <alignment horizontal="right" vertical="center" shrinkToFit="1"/>
    </xf>
    <xf numFmtId="0" fontId="0" fillId="0" borderId="0" xfId="0" applyFont="1" applyFill="1" applyBorder="1" applyAlignment="1" applyProtection="1">
      <alignment horizontal="right" vertical="center" indent="1"/>
      <protection locked="0"/>
    </xf>
    <xf numFmtId="0" fontId="19" fillId="0" borderId="10" xfId="0" applyFont="1" applyFill="1" applyBorder="1" applyAlignment="1">
      <alignment vertical="center"/>
    </xf>
    <xf numFmtId="0" fontId="19" fillId="0" borderId="10" xfId="0" applyFont="1" applyFill="1" applyBorder="1" applyAlignment="1">
      <alignment horizontal="center" vertical="center"/>
    </xf>
    <xf numFmtId="187" fontId="19" fillId="0" borderId="0" xfId="0" applyNumberFormat="1" applyFont="1" applyAlignment="1">
      <alignment vertical="center"/>
    </xf>
    <xf numFmtId="38" fontId="19" fillId="0" borderId="0" xfId="49" applyFont="1" applyAlignment="1">
      <alignment vertical="center"/>
    </xf>
    <xf numFmtId="0" fontId="19" fillId="0" borderId="13" xfId="0" applyFont="1" applyBorder="1" applyAlignment="1">
      <alignment vertical="center"/>
    </xf>
    <xf numFmtId="38" fontId="19" fillId="0" borderId="13" xfId="49" applyFont="1" applyBorder="1" applyAlignment="1">
      <alignment vertical="center"/>
    </xf>
    <xf numFmtId="0" fontId="19" fillId="0" borderId="13" xfId="0" applyFont="1" applyBorder="1" applyAlignment="1">
      <alignment horizontal="center" vertical="center" shrinkToFit="1"/>
    </xf>
    <xf numFmtId="9" fontId="0" fillId="21" borderId="12" xfId="0" applyNumberFormat="1" applyFont="1" applyFill="1" applyBorder="1" applyAlignment="1" applyProtection="1">
      <alignment vertical="center" shrinkToFit="1"/>
      <protection locked="0"/>
    </xf>
    <xf numFmtId="0" fontId="19" fillId="0" borderId="14" xfId="0" applyFont="1" applyFill="1" applyBorder="1" applyAlignment="1">
      <alignment vertical="center"/>
    </xf>
    <xf numFmtId="0" fontId="19" fillId="0" borderId="15" xfId="0" applyFont="1" applyFill="1" applyBorder="1" applyAlignment="1">
      <alignment vertical="center" shrinkToFit="1"/>
    </xf>
    <xf numFmtId="0" fontId="19" fillId="0" borderId="16" xfId="0" applyFont="1" applyFill="1" applyBorder="1" applyAlignment="1">
      <alignment vertical="center" shrinkToFit="1"/>
    </xf>
    <xf numFmtId="0" fontId="19" fillId="0" borderId="14" xfId="0" applyFont="1" applyFill="1" applyBorder="1" applyAlignment="1">
      <alignment horizontal="left" vertical="center"/>
    </xf>
    <xf numFmtId="0" fontId="22" fillId="0" borderId="0" xfId="0" applyFont="1" applyBorder="1" applyAlignment="1">
      <alignment horizontal="center" vertical="top" wrapText="1"/>
    </xf>
    <xf numFmtId="0" fontId="22" fillId="0" borderId="0" xfId="0" applyFont="1" applyBorder="1" applyAlignment="1">
      <alignment horizontal="center" vertical="center" wrapText="1"/>
    </xf>
    <xf numFmtId="0" fontId="26" fillId="0" borderId="0" xfId="0" applyFont="1" applyBorder="1" applyAlignment="1">
      <alignment vertical="center"/>
    </xf>
    <xf numFmtId="38" fontId="19" fillId="0" borderId="13" xfId="0" applyNumberFormat="1" applyFont="1" applyBorder="1" applyAlignment="1">
      <alignment vertical="center"/>
    </xf>
    <xf numFmtId="0" fontId="27" fillId="0" borderId="0" xfId="43" applyFont="1" applyAlignment="1" applyProtection="1">
      <alignment horizontal="justify" vertical="center"/>
      <protection/>
    </xf>
    <xf numFmtId="0" fontId="19" fillId="0" borderId="0" xfId="0" applyFont="1" applyAlignment="1">
      <alignment horizontal="left" vertical="top" wrapText="1" inden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38" fontId="0" fillId="21" borderId="13" xfId="49" applyFont="1" applyFill="1" applyBorder="1" applyAlignment="1" applyProtection="1">
      <alignment horizontal="right" vertical="center" indent="1"/>
      <protection locked="0"/>
    </xf>
    <xf numFmtId="0" fontId="0" fillId="21" borderId="13" xfId="0" applyFont="1" applyFill="1" applyBorder="1" applyAlignment="1" applyProtection="1">
      <alignment horizontal="left" vertical="center"/>
      <protection locked="0"/>
    </xf>
    <xf numFmtId="184" fontId="24" fillId="21" borderId="13" xfId="0" applyNumberFormat="1" applyFont="1" applyFill="1" applyBorder="1" applyAlignment="1" applyProtection="1">
      <alignment horizontal="center" vertical="center" wrapText="1"/>
      <protection locked="0"/>
    </xf>
    <xf numFmtId="0" fontId="22" fillId="0" borderId="17" xfId="0" applyFont="1" applyBorder="1" applyAlignment="1">
      <alignment horizontal="center" vertical="top" wrapText="1"/>
    </xf>
    <xf numFmtId="0" fontId="19" fillId="0" borderId="0" xfId="0" applyFont="1" applyAlignment="1">
      <alignment vertical="top" wrapText="1"/>
    </xf>
    <xf numFmtId="38" fontId="0" fillId="0" borderId="10" xfId="49" applyFont="1" applyFill="1" applyBorder="1" applyAlignment="1">
      <alignment horizontal="right" vertical="center" indent="1"/>
    </xf>
    <xf numFmtId="38" fontId="0" fillId="0" borderId="11" xfId="49" applyFont="1" applyFill="1" applyBorder="1" applyAlignment="1">
      <alignment horizontal="right" vertical="center" indent="1"/>
    </xf>
    <xf numFmtId="38" fontId="0" fillId="0" borderId="12" xfId="49" applyFont="1" applyFill="1" applyBorder="1" applyAlignment="1">
      <alignment horizontal="right" vertical="center" indent="1"/>
    </xf>
    <xf numFmtId="0" fontId="19" fillId="0" borderId="10" xfId="0" applyFont="1" applyBorder="1" applyAlignment="1" applyProtection="1">
      <alignment horizontal="center" vertical="center" shrinkToFit="1"/>
      <protection/>
    </xf>
    <xf numFmtId="0" fontId="19" fillId="0" borderId="11" xfId="0" applyFont="1" applyBorder="1" applyAlignment="1" applyProtection="1">
      <alignment horizontal="center" vertical="center" shrinkToFit="1"/>
      <protection/>
    </xf>
    <xf numFmtId="0" fontId="19" fillId="0" borderId="12" xfId="0" applyFont="1" applyBorder="1" applyAlignment="1" applyProtection="1">
      <alignment horizontal="center" vertical="center" shrinkToFit="1"/>
      <protection/>
    </xf>
    <xf numFmtId="0" fontId="0" fillId="21" borderId="10"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182" fontId="0" fillId="21" borderId="10" xfId="0" applyNumberFormat="1" applyFont="1" applyFill="1" applyBorder="1" applyAlignment="1" applyProtection="1">
      <alignment vertical="center" shrinkToFit="1"/>
      <protection locked="0"/>
    </xf>
    <xf numFmtId="182" fontId="0" fillId="21" borderId="11" xfId="0" applyNumberFormat="1" applyFont="1" applyFill="1" applyBorder="1" applyAlignment="1" applyProtection="1">
      <alignment vertical="center" shrinkToFit="1"/>
      <protection locked="0"/>
    </xf>
    <xf numFmtId="182" fontId="0" fillId="21" borderId="12" xfId="0" applyNumberFormat="1" applyFont="1" applyFill="1" applyBorder="1" applyAlignment="1" applyProtection="1">
      <alignment vertical="center" shrinkToFit="1"/>
      <protection locked="0"/>
    </xf>
    <xf numFmtId="0" fontId="19" fillId="0" borderId="18" xfId="0" applyFont="1" applyBorder="1" applyAlignment="1" applyProtection="1">
      <alignment horizontal="center" vertical="center" shrinkToFit="1"/>
      <protection/>
    </xf>
    <xf numFmtId="0" fontId="19" fillId="0" borderId="19" xfId="0" applyFont="1" applyBorder="1" applyAlignment="1" applyProtection="1">
      <alignment horizontal="center" vertical="center" shrinkToFit="1"/>
      <protection/>
    </xf>
    <xf numFmtId="0" fontId="19" fillId="0" borderId="10" xfId="0" applyFont="1" applyBorder="1" applyAlignment="1" applyProtection="1">
      <alignment vertical="center" shrinkToFit="1"/>
      <protection/>
    </xf>
    <xf numFmtId="0" fontId="0" fillId="0" borderId="11" xfId="0" applyBorder="1" applyAlignment="1" applyProtection="1">
      <alignment vertical="center" shrinkToFit="1"/>
      <protection/>
    </xf>
    <xf numFmtId="182" fontId="0" fillId="0" borderId="11" xfId="0" applyNumberFormat="1" applyFont="1" applyFill="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2" xfId="0" applyFont="1" applyBorder="1" applyAlignment="1" applyProtection="1">
      <alignment vertical="center" shrinkToFit="1"/>
      <protection/>
    </xf>
    <xf numFmtId="0" fontId="19" fillId="0" borderId="13"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182" fontId="0" fillId="0" borderId="11" xfId="0" applyNumberFormat="1" applyFont="1" applyFill="1" applyBorder="1" applyAlignment="1">
      <alignment horizontal="right" vertical="center"/>
    </xf>
    <xf numFmtId="182" fontId="0" fillId="0" borderId="12" xfId="0" applyNumberFormat="1" applyFont="1" applyFill="1" applyBorder="1" applyAlignment="1">
      <alignment horizontal="right" vertical="center"/>
    </xf>
    <xf numFmtId="0" fontId="22" fillId="0" borderId="20" xfId="0" applyFont="1" applyBorder="1" applyAlignment="1">
      <alignment horizontal="center" vertical="top" shrinkToFit="1"/>
    </xf>
    <xf numFmtId="0" fontId="19" fillId="0" borderId="21" xfId="0" applyFont="1" applyBorder="1" applyAlignment="1">
      <alignment horizontal="center" vertical="top" shrinkToFit="1"/>
    </xf>
    <xf numFmtId="0" fontId="19" fillId="0" borderId="22" xfId="0" applyFont="1" applyBorder="1" applyAlignment="1">
      <alignment horizontal="center" vertical="top" shrinkToFit="1"/>
    </xf>
    <xf numFmtId="0" fontId="19" fillId="0" borderId="23" xfId="0" applyFont="1" applyBorder="1" applyAlignment="1">
      <alignment horizontal="center" vertical="top" shrinkToFit="1"/>
    </xf>
    <xf numFmtId="188" fontId="0" fillId="21" borderId="13" xfId="0" applyNumberFormat="1" applyFont="1" applyFill="1" applyBorder="1" applyAlignment="1" applyProtection="1">
      <alignment vertical="center" shrinkToFit="1"/>
      <protection locked="0"/>
    </xf>
    <xf numFmtId="188" fontId="0" fillId="0" borderId="13" xfId="0" applyNumberFormat="1" applyFont="1" applyBorder="1" applyAlignment="1" applyProtection="1">
      <alignment vertical="center" shrinkToFit="1"/>
      <protection locked="0"/>
    </xf>
    <xf numFmtId="49" fontId="19" fillId="0" borderId="0" xfId="0" applyNumberFormat="1" applyFont="1" applyAlignment="1">
      <alignment horizontal="right" vertical="top"/>
    </xf>
    <xf numFmtId="0" fontId="19" fillId="0" borderId="0" xfId="0" applyFont="1" applyAlignment="1">
      <alignment horizontal="right" vertical="top"/>
    </xf>
    <xf numFmtId="0" fontId="19" fillId="0" borderId="24" xfId="0" applyFont="1" applyBorder="1" applyAlignment="1">
      <alignment vertical="top" wrapText="1"/>
    </xf>
    <xf numFmtId="0" fontId="0" fillId="21" borderId="13"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184" fontId="0" fillId="21" borderId="13" xfId="0" applyNumberFormat="1" applyFont="1" applyFill="1" applyBorder="1" applyAlignment="1" applyProtection="1">
      <alignment horizontal="center" vertical="center"/>
      <protection locked="0"/>
    </xf>
    <xf numFmtId="182" fontId="0" fillId="0" borderId="10" xfId="0" applyNumberFormat="1" applyFont="1" applyFill="1" applyBorder="1" applyAlignment="1">
      <alignment horizontal="right" vertical="center" shrinkToFit="1"/>
    </xf>
    <xf numFmtId="182" fontId="0" fillId="0" borderId="11" xfId="0" applyNumberFormat="1" applyFont="1" applyFill="1" applyBorder="1" applyAlignment="1">
      <alignment horizontal="right" vertical="center" shrinkToFit="1"/>
    </xf>
    <xf numFmtId="182" fontId="0" fillId="0" borderId="12" xfId="0" applyNumberFormat="1" applyFont="1" applyFill="1" applyBorder="1" applyAlignment="1">
      <alignment horizontal="right" vertical="center" shrinkToFit="1"/>
    </xf>
    <xf numFmtId="182" fontId="0" fillId="21" borderId="10" xfId="0" applyNumberFormat="1" applyFont="1" applyFill="1" applyBorder="1" applyAlignment="1" applyProtection="1">
      <alignment horizontal="right" vertical="center" shrinkToFit="1"/>
      <protection locked="0"/>
    </xf>
    <xf numFmtId="182" fontId="0" fillId="21" borderId="12" xfId="0" applyNumberFormat="1" applyFont="1" applyFill="1" applyBorder="1" applyAlignment="1" applyProtection="1">
      <alignment horizontal="right" vertical="center" shrinkToFit="1"/>
      <protection locked="0"/>
    </xf>
    <xf numFmtId="183" fontId="0" fillId="21" borderId="13" xfId="0" applyNumberFormat="1" applyFont="1" applyFill="1" applyBorder="1" applyAlignment="1" applyProtection="1">
      <alignment horizontal="center" vertical="center"/>
      <protection locked="0"/>
    </xf>
    <xf numFmtId="182" fontId="0" fillId="21" borderId="10" xfId="0" applyNumberFormat="1" applyFont="1" applyFill="1" applyBorder="1" applyAlignment="1" applyProtection="1">
      <alignment horizontal="right" vertical="center"/>
      <protection locked="0"/>
    </xf>
    <xf numFmtId="182" fontId="0" fillId="21" borderId="11" xfId="0" applyNumberFormat="1" applyFont="1" applyFill="1" applyBorder="1" applyAlignment="1" applyProtection="1">
      <alignment horizontal="right" vertical="center"/>
      <protection locked="0"/>
    </xf>
    <xf numFmtId="182" fontId="0" fillId="21" borderId="12" xfId="0" applyNumberFormat="1" applyFont="1" applyFill="1" applyBorder="1" applyAlignment="1" applyProtection="1">
      <alignment horizontal="right" vertical="center"/>
      <protection locked="0"/>
    </xf>
    <xf numFmtId="0" fontId="19" fillId="0" borderId="18"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0" xfId="0" applyFont="1" applyBorder="1" applyAlignment="1">
      <alignment vertical="center" shrinkToFit="1"/>
    </xf>
    <xf numFmtId="0" fontId="19" fillId="0" borderId="11" xfId="0" applyFont="1" applyBorder="1" applyAlignment="1">
      <alignment vertical="center" shrinkToFit="1"/>
    </xf>
    <xf numFmtId="190" fontId="0" fillId="0" borderId="11" xfId="49" applyNumberFormat="1" applyFont="1" applyFill="1" applyBorder="1" applyAlignment="1">
      <alignment horizontal="right" vertical="center" indent="1"/>
    </xf>
    <xf numFmtId="190" fontId="0" fillId="0" borderId="12" xfId="49" applyNumberFormat="1" applyFont="1" applyFill="1" applyBorder="1" applyAlignment="1">
      <alignment horizontal="right" vertical="center" indent="1"/>
    </xf>
    <xf numFmtId="38" fontId="0" fillId="21" borderId="11" xfId="49" applyFont="1" applyFill="1" applyBorder="1" applyAlignment="1" applyProtection="1">
      <alignment horizontal="right" vertical="center" indent="1"/>
      <protection locked="0"/>
    </xf>
    <xf numFmtId="38" fontId="0" fillId="21" borderId="12" xfId="49" applyFont="1" applyFill="1" applyBorder="1" applyAlignment="1" applyProtection="1">
      <alignment horizontal="right" vertical="center" indent="1"/>
      <protection locked="0"/>
    </xf>
    <xf numFmtId="182" fontId="19" fillId="0" borderId="10" xfId="0" applyNumberFormat="1" applyFont="1" applyFill="1" applyBorder="1" applyAlignment="1" applyProtection="1">
      <alignment horizontal="right" vertical="center"/>
      <protection/>
    </xf>
    <xf numFmtId="182" fontId="19" fillId="0" borderId="11" xfId="0" applyNumberFormat="1" applyFont="1" applyFill="1" applyBorder="1" applyAlignment="1" applyProtection="1">
      <alignment horizontal="right" vertical="center"/>
      <protection/>
    </xf>
    <xf numFmtId="182" fontId="19" fillId="0" borderId="12" xfId="0" applyNumberFormat="1" applyFont="1" applyFill="1" applyBorder="1" applyAlignment="1" applyProtection="1">
      <alignment horizontal="right" vertical="center"/>
      <protection/>
    </xf>
    <xf numFmtId="38" fontId="0" fillId="0" borderId="11" xfId="49" applyFont="1" applyBorder="1" applyAlignment="1">
      <alignment vertical="center"/>
    </xf>
    <xf numFmtId="38" fontId="0" fillId="0" borderId="12" xfId="49" applyFont="1" applyBorder="1" applyAlignment="1">
      <alignment vertical="center"/>
    </xf>
    <xf numFmtId="13" fontId="0" fillId="21" borderId="10" xfId="0" applyNumberFormat="1" applyFont="1" applyFill="1" applyBorder="1" applyAlignment="1" applyProtection="1">
      <alignment horizontal="right" vertical="center" indent="1" shrinkToFit="1"/>
      <protection locked="0"/>
    </xf>
    <xf numFmtId="13" fontId="0" fillId="21" borderId="11" xfId="0" applyNumberFormat="1" applyFont="1" applyFill="1" applyBorder="1" applyAlignment="1" applyProtection="1">
      <alignment horizontal="right" vertical="center" indent="1" shrinkToFit="1"/>
      <protection locked="0"/>
    </xf>
    <xf numFmtId="13" fontId="0" fillId="21" borderId="12" xfId="0" applyNumberFormat="1" applyFont="1" applyFill="1" applyBorder="1" applyAlignment="1" applyProtection="1">
      <alignment horizontal="right" vertical="center" indent="1" shrinkToFit="1"/>
      <protection locked="0"/>
    </xf>
    <xf numFmtId="38" fontId="0" fillId="0" borderId="13" xfId="49" applyFont="1" applyFill="1" applyBorder="1" applyAlignment="1">
      <alignment horizontal="right" vertical="center" indent="1"/>
    </xf>
    <xf numFmtId="0" fontId="20" fillId="0" borderId="15" xfId="0" applyFont="1" applyBorder="1" applyAlignment="1">
      <alignment horizontal="left" vertical="center" shrinkToFit="1"/>
    </xf>
    <xf numFmtId="13" fontId="0" fillId="21" borderId="10" xfId="0" applyNumberFormat="1" applyFont="1" applyFill="1" applyBorder="1" applyAlignment="1" applyProtection="1">
      <alignment horizontal="right" vertical="center" indent="1"/>
      <protection locked="0"/>
    </xf>
    <xf numFmtId="13" fontId="0" fillId="21" borderId="11" xfId="0" applyNumberFormat="1" applyFont="1" applyFill="1" applyBorder="1" applyAlignment="1" applyProtection="1">
      <alignment horizontal="right" vertical="center" indent="1"/>
      <protection locked="0"/>
    </xf>
    <xf numFmtId="13" fontId="0" fillId="21" borderId="12" xfId="0" applyNumberFormat="1" applyFont="1" applyFill="1" applyBorder="1" applyAlignment="1" applyProtection="1">
      <alignment horizontal="right" vertical="center" indent="1"/>
      <protection locked="0"/>
    </xf>
    <xf numFmtId="0" fontId="19" fillId="0" borderId="13" xfId="0" applyFont="1" applyBorder="1" applyAlignment="1">
      <alignment horizontal="left" vertical="center" wrapText="1"/>
    </xf>
    <xf numFmtId="49" fontId="22" fillId="0" borderId="0" xfId="0" applyNumberFormat="1" applyFont="1" applyAlignment="1">
      <alignment horizontal="right" vertical="top"/>
    </xf>
    <xf numFmtId="38" fontId="21" fillId="21" borderId="11" xfId="49" applyFont="1" applyFill="1" applyBorder="1" applyAlignment="1" applyProtection="1">
      <alignment horizontal="right" vertical="center" indent="1"/>
      <protection locked="0"/>
    </xf>
    <xf numFmtId="38" fontId="21" fillId="21" borderId="12" xfId="49" applyFont="1" applyFill="1" applyBorder="1" applyAlignment="1" applyProtection="1">
      <alignment horizontal="right" vertical="center" indent="1"/>
      <protection locked="0"/>
    </xf>
    <xf numFmtId="182" fontId="0" fillId="0" borderId="26" xfId="0" applyNumberFormat="1" applyFont="1" applyFill="1" applyBorder="1" applyAlignment="1">
      <alignment horizontal="right" vertical="center" shrinkToFit="1"/>
    </xf>
    <xf numFmtId="182" fontId="0" fillId="0" borderId="24" xfId="0" applyNumberFormat="1" applyFont="1" applyFill="1" applyBorder="1" applyAlignment="1">
      <alignment horizontal="right" vertical="center" shrinkToFit="1"/>
    </xf>
    <xf numFmtId="182" fontId="0" fillId="0" borderId="27" xfId="0" applyNumberFormat="1" applyFont="1" applyFill="1" applyBorder="1" applyAlignment="1">
      <alignment horizontal="right" vertical="center" shrinkToFi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20" fillId="0" borderId="0" xfId="0" applyFont="1" applyAlignment="1">
      <alignment horizontal="right" vertical="center" shrinkToFit="1"/>
    </xf>
    <xf numFmtId="0" fontId="20" fillId="0" borderId="28" xfId="0" applyFont="1" applyBorder="1" applyAlignment="1">
      <alignment horizontal="right" vertical="center" shrinkToFi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2" fillId="0" borderId="29" xfId="0" applyFont="1" applyBorder="1" applyAlignment="1">
      <alignment horizontal="center" vertical="top"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184" fontId="24" fillId="21" borderId="13" xfId="0" applyNumberFormat="1" applyFont="1" applyFill="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24" fillId="21" borderId="13" xfId="0" applyFont="1" applyFill="1" applyBorder="1" applyAlignment="1" applyProtection="1">
      <alignment horizontal="left" vertical="center" shrinkToFit="1"/>
      <protection locked="0"/>
    </xf>
    <xf numFmtId="183" fontId="24" fillId="21" borderId="13" xfId="0" applyNumberFormat="1" applyFont="1" applyFill="1" applyBorder="1" applyAlignment="1" applyProtection="1">
      <alignment horizontal="center" vertical="center" wrapText="1"/>
      <protection locked="0"/>
    </xf>
    <xf numFmtId="0" fontId="19" fillId="0" borderId="13" xfId="0" applyFont="1" applyBorder="1" applyAlignment="1">
      <alignment horizontal="center" vertical="center"/>
    </xf>
    <xf numFmtId="0" fontId="20" fillId="0" borderId="0" xfId="0" applyFont="1" applyAlignment="1">
      <alignment horizontal="right" vertical="center"/>
    </xf>
    <xf numFmtId="0" fontId="20" fillId="0" borderId="28" xfId="0" applyFont="1" applyBorder="1" applyAlignment="1">
      <alignment horizontal="right" vertical="center"/>
    </xf>
    <xf numFmtId="0" fontId="0" fillId="0" borderId="11"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183" fontId="23" fillId="21" borderId="13" xfId="0" applyNumberFormat="1" applyFont="1" applyFill="1" applyBorder="1" applyAlignment="1" applyProtection="1">
      <alignment horizontal="left" vertical="center" wrapText="1" shrinkToFit="1"/>
      <protection locked="0"/>
    </xf>
    <xf numFmtId="183" fontId="23" fillId="0" borderId="13" xfId="0" applyNumberFormat="1" applyFont="1" applyBorder="1" applyAlignment="1" applyProtection="1">
      <alignment horizontal="left" vertical="center" wrapText="1" shrinkToFit="1"/>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2" fillId="0" borderId="17" xfId="0" applyFont="1" applyBorder="1" applyAlignment="1">
      <alignment horizontal="center" vertical="center" wrapText="1"/>
    </xf>
    <xf numFmtId="0" fontId="19" fillId="0" borderId="20" xfId="0" applyFont="1" applyBorder="1" applyAlignment="1">
      <alignment horizontal="center" vertical="center"/>
    </xf>
    <xf numFmtId="0" fontId="19" fillId="0" borderId="29" xfId="0" applyFont="1" applyBorder="1" applyAlignment="1">
      <alignment horizontal="center" vertical="center"/>
    </xf>
    <xf numFmtId="0" fontId="19" fillId="0" borderId="22"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185" fontId="24" fillId="21" borderId="13" xfId="0" applyNumberFormat="1" applyFont="1" applyFill="1" applyBorder="1" applyAlignment="1" applyProtection="1">
      <alignment horizontal="center" vertical="center" shrinkToFit="1"/>
      <protection locked="0"/>
    </xf>
    <xf numFmtId="0" fontId="22" fillId="0" borderId="13" xfId="0" applyFont="1" applyBorder="1" applyAlignment="1">
      <alignment horizontal="left" vertical="center" wrapText="1"/>
    </xf>
    <xf numFmtId="0" fontId="23" fillId="21" borderId="13" xfId="0" applyFont="1" applyFill="1" applyBorder="1" applyAlignment="1" applyProtection="1">
      <alignment vertical="center" wrapText="1"/>
      <protection locked="0"/>
    </xf>
    <xf numFmtId="0" fontId="19" fillId="0" borderId="13" xfId="0" applyFont="1" applyBorder="1" applyAlignment="1">
      <alignment horizontal="center" vertical="center" shrinkToFit="1"/>
    </xf>
    <xf numFmtId="0" fontId="19" fillId="0" borderId="17" xfId="0" applyFont="1" applyBorder="1" applyAlignment="1">
      <alignment horizontal="center" vertical="center"/>
    </xf>
    <xf numFmtId="0" fontId="25" fillId="21" borderId="13" xfId="0" applyFont="1" applyFill="1" applyBorder="1" applyAlignment="1" applyProtection="1">
      <alignment horizontal="center" vertical="center" wrapText="1"/>
      <protection locked="0"/>
    </xf>
    <xf numFmtId="0" fontId="19" fillId="0" borderId="13" xfId="0" applyFont="1" applyBorder="1" applyAlignment="1">
      <alignment horizontal="center" vertical="center" wrapText="1"/>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19" fillId="24" borderId="0" xfId="0" applyFont="1" applyFill="1" applyAlignment="1">
      <alignment horizontal="right" vertical="top"/>
    </xf>
    <xf numFmtId="0" fontId="19" fillId="0" borderId="0" xfId="0" applyFont="1" applyAlignment="1">
      <alignment horizontal="center" vertical="center" wrapText="1"/>
    </xf>
    <xf numFmtId="0" fontId="19"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4"/>
  <sheetViews>
    <sheetView showZeros="0" tabSelected="1" view="pageBreakPreview" zoomScaleNormal="80" zoomScaleSheetLayoutView="100" zoomScalePageLayoutView="0" workbookViewId="0" topLeftCell="A76">
      <selection activeCell="B88" sqref="B88"/>
    </sheetView>
  </sheetViews>
  <sheetFormatPr defaultColWidth="9.00390625" defaultRowHeight="13.5"/>
  <cols>
    <col min="1" max="24" width="3.625" style="1" customWidth="1"/>
    <col min="25" max="25" width="0.875" style="1" customWidth="1"/>
    <col min="26" max="26" width="3.625" style="1" customWidth="1"/>
    <col min="27" max="28" width="9.00390625" style="1" customWidth="1"/>
    <col min="29" max="29" width="0" style="1" hidden="1" customWidth="1"/>
    <col min="30" max="30" width="10.875" style="1" hidden="1" customWidth="1"/>
    <col min="31" max="31" width="11.875" style="1" hidden="1" customWidth="1"/>
    <col min="32" max="32" width="0" style="1" hidden="1" customWidth="1"/>
    <col min="33" max="16384" width="9.00390625" style="1" customWidth="1"/>
  </cols>
  <sheetData>
    <row r="1" ht="19.5" customHeight="1">
      <c r="T1" s="1" t="s">
        <v>27</v>
      </c>
    </row>
    <row r="2" ht="18" customHeight="1"/>
    <row r="3" spans="1:24" ht="19.5" customHeight="1">
      <c r="A3" s="162" t="s">
        <v>101</v>
      </c>
      <c r="B3" s="163"/>
      <c r="C3" s="163"/>
      <c r="D3" s="163"/>
      <c r="E3" s="163"/>
      <c r="F3" s="163"/>
      <c r="G3" s="163"/>
      <c r="H3" s="163"/>
      <c r="I3" s="163"/>
      <c r="J3" s="163"/>
      <c r="K3" s="163"/>
      <c r="L3" s="163"/>
      <c r="M3" s="163"/>
      <c r="N3" s="163"/>
      <c r="O3" s="163"/>
      <c r="P3" s="163"/>
      <c r="Q3" s="163"/>
      <c r="R3" s="163"/>
      <c r="S3" s="163"/>
      <c r="T3" s="163"/>
      <c r="U3" s="163"/>
      <c r="V3" s="163"/>
      <c r="W3" s="163"/>
      <c r="X3" s="163"/>
    </row>
    <row r="4" ht="18" customHeight="1"/>
    <row r="5" spans="1:24" ht="19.5" customHeight="1">
      <c r="A5" s="2" t="s">
        <v>33</v>
      </c>
      <c r="B5" s="3" t="s">
        <v>34</v>
      </c>
      <c r="C5" s="3"/>
      <c r="D5" s="3"/>
      <c r="E5" s="3"/>
      <c r="F5" s="3"/>
      <c r="G5" s="3"/>
      <c r="H5" s="11"/>
      <c r="I5" s="161"/>
      <c r="J5" s="161"/>
      <c r="K5" s="10"/>
      <c r="L5" s="12" t="s">
        <v>102</v>
      </c>
      <c r="M5" s="10"/>
      <c r="N5" s="12" t="s">
        <v>103</v>
      </c>
      <c r="O5" s="10"/>
      <c r="P5" s="12" t="s">
        <v>104</v>
      </c>
      <c r="R5" s="11"/>
      <c r="S5" s="3"/>
      <c r="T5" s="3"/>
      <c r="U5" s="3"/>
      <c r="V5" s="3"/>
      <c r="W5" s="3"/>
      <c r="X5" s="3"/>
    </row>
    <row r="6" spans="1:24" ht="18" customHeight="1">
      <c r="A6" s="3"/>
      <c r="B6" s="3"/>
      <c r="C6" s="3"/>
      <c r="D6" s="3"/>
      <c r="E6" s="3"/>
      <c r="F6" s="3"/>
      <c r="G6" s="3"/>
      <c r="H6" s="3"/>
      <c r="I6" s="3"/>
      <c r="J6" s="3"/>
      <c r="K6" s="3"/>
      <c r="L6" s="3"/>
      <c r="M6" s="3"/>
      <c r="N6" s="3"/>
      <c r="O6" s="3"/>
      <c r="P6" s="3"/>
      <c r="Q6" s="3"/>
      <c r="R6" s="3"/>
      <c r="S6" s="3"/>
      <c r="T6" s="3"/>
      <c r="U6" s="3"/>
      <c r="V6" s="3"/>
      <c r="W6" s="3"/>
      <c r="X6" s="3"/>
    </row>
    <row r="7" spans="1:24" ht="19.5" customHeight="1">
      <c r="A7" s="2" t="s">
        <v>35</v>
      </c>
      <c r="B7" s="3" t="s">
        <v>36</v>
      </c>
      <c r="C7" s="3"/>
      <c r="D7" s="3"/>
      <c r="E7" s="3"/>
      <c r="F7" s="3"/>
      <c r="G7" s="3"/>
      <c r="H7" s="3"/>
      <c r="I7" s="3"/>
      <c r="J7" s="3"/>
      <c r="K7" s="3"/>
      <c r="L7" s="3"/>
      <c r="M7" s="3"/>
      <c r="N7" s="3"/>
      <c r="O7" s="3"/>
      <c r="P7" s="3"/>
      <c r="Q7" s="3"/>
      <c r="R7" s="3"/>
      <c r="S7" s="3"/>
      <c r="T7" s="3"/>
      <c r="U7" s="3"/>
      <c r="V7" s="3"/>
      <c r="W7" s="3"/>
      <c r="X7" s="3"/>
    </row>
    <row r="8" spans="1:24" ht="19.5" customHeight="1">
      <c r="A8" s="76" t="s">
        <v>37</v>
      </c>
      <c r="B8" s="77"/>
      <c r="C8" s="77"/>
      <c r="D8" s="3" t="s">
        <v>105</v>
      </c>
      <c r="E8" s="3"/>
      <c r="F8" s="3"/>
      <c r="G8" s="3"/>
      <c r="H8" s="3"/>
      <c r="I8" s="3"/>
      <c r="J8" s="3"/>
      <c r="K8" s="3"/>
      <c r="L8" s="3"/>
      <c r="M8" s="3"/>
      <c r="N8" s="3"/>
      <c r="O8" s="3"/>
      <c r="P8" s="3"/>
      <c r="Q8" s="3"/>
      <c r="R8" s="3"/>
      <c r="S8" s="3"/>
      <c r="T8" s="3"/>
      <c r="U8" s="3"/>
      <c r="V8" s="3"/>
      <c r="W8" s="3"/>
      <c r="X8" s="3"/>
    </row>
    <row r="9" spans="1:24" ht="15" customHeight="1">
      <c r="A9" s="5" t="s">
        <v>38</v>
      </c>
      <c r="B9" s="76" t="s">
        <v>39</v>
      </c>
      <c r="C9" s="76"/>
      <c r="D9" s="44" t="s">
        <v>40</v>
      </c>
      <c r="E9" s="44"/>
      <c r="F9" s="44"/>
      <c r="G9" s="44"/>
      <c r="H9" s="44"/>
      <c r="I9" s="44"/>
      <c r="J9" s="44"/>
      <c r="K9" s="44"/>
      <c r="L9" s="44"/>
      <c r="M9" s="44"/>
      <c r="N9" s="44"/>
      <c r="O9" s="44"/>
      <c r="P9" s="44"/>
      <c r="Q9" s="44"/>
      <c r="R9" s="44"/>
      <c r="S9" s="44"/>
      <c r="T9" s="44"/>
      <c r="U9" s="44"/>
      <c r="V9" s="44"/>
      <c r="W9" s="44"/>
      <c r="X9" s="44"/>
    </row>
    <row r="10" spans="2:24" ht="15" customHeight="1">
      <c r="B10" s="3"/>
      <c r="C10" s="3"/>
      <c r="D10" s="44"/>
      <c r="E10" s="44"/>
      <c r="F10" s="44"/>
      <c r="G10" s="44"/>
      <c r="H10" s="44"/>
      <c r="I10" s="44"/>
      <c r="J10" s="44"/>
      <c r="K10" s="44"/>
      <c r="L10" s="44"/>
      <c r="M10" s="44"/>
      <c r="N10" s="44"/>
      <c r="O10" s="44"/>
      <c r="P10" s="44"/>
      <c r="Q10" s="44"/>
      <c r="R10" s="44"/>
      <c r="S10" s="44"/>
      <c r="T10" s="44"/>
      <c r="U10" s="44"/>
      <c r="V10" s="44"/>
      <c r="W10" s="44"/>
      <c r="X10" s="44"/>
    </row>
    <row r="11" spans="19:24" ht="19.5" customHeight="1">
      <c r="S11" s="4" t="s">
        <v>41</v>
      </c>
      <c r="T11" s="115"/>
      <c r="U11" s="115"/>
      <c r="V11" s="115"/>
      <c r="W11" s="115"/>
      <c r="X11" s="116"/>
    </row>
    <row r="12" ht="18" customHeight="1"/>
    <row r="13" spans="1:24" ht="15" customHeight="1">
      <c r="A13" s="13" t="s">
        <v>38</v>
      </c>
      <c r="B13" s="114" t="s">
        <v>42</v>
      </c>
      <c r="C13" s="114"/>
      <c r="D13" s="44" t="s">
        <v>43</v>
      </c>
      <c r="E13" s="44"/>
      <c r="F13" s="44"/>
      <c r="G13" s="44"/>
      <c r="H13" s="44"/>
      <c r="I13" s="44"/>
      <c r="J13" s="44"/>
      <c r="K13" s="44"/>
      <c r="L13" s="44"/>
      <c r="M13" s="44"/>
      <c r="N13" s="44"/>
      <c r="O13" s="44"/>
      <c r="P13" s="44"/>
      <c r="Q13" s="44"/>
      <c r="R13" s="44"/>
      <c r="S13" s="44"/>
      <c r="T13" s="44"/>
      <c r="U13" s="44"/>
      <c r="V13" s="44"/>
      <c r="W13" s="44"/>
      <c r="X13" s="44"/>
    </row>
    <row r="14" spans="1:24" ht="15" customHeight="1">
      <c r="A14" s="13"/>
      <c r="D14" s="44"/>
      <c r="E14" s="44"/>
      <c r="F14" s="44"/>
      <c r="G14" s="44"/>
      <c r="H14" s="44"/>
      <c r="I14" s="44"/>
      <c r="J14" s="44"/>
      <c r="K14" s="44"/>
      <c r="L14" s="44"/>
      <c r="M14" s="44"/>
      <c r="N14" s="44"/>
      <c r="O14" s="44"/>
      <c r="P14" s="44"/>
      <c r="Q14" s="44"/>
      <c r="R14" s="44"/>
      <c r="S14" s="44"/>
      <c r="T14" s="44"/>
      <c r="U14" s="44"/>
      <c r="V14" s="44"/>
      <c r="W14" s="44"/>
      <c r="X14" s="44"/>
    </row>
    <row r="15" spans="19:24" ht="19.5" customHeight="1">
      <c r="S15" s="4" t="s">
        <v>44</v>
      </c>
      <c r="T15" s="98"/>
      <c r="U15" s="98"/>
      <c r="V15" s="98"/>
      <c r="W15" s="98"/>
      <c r="X15" s="99"/>
    </row>
    <row r="16" ht="18" customHeight="1"/>
    <row r="17" spans="1:24" ht="19.5" customHeight="1">
      <c r="A17" s="14"/>
      <c r="D17" s="44" t="s">
        <v>45</v>
      </c>
      <c r="E17" s="44"/>
      <c r="F17" s="44"/>
      <c r="G17" s="44"/>
      <c r="H17" s="44"/>
      <c r="I17" s="44"/>
      <c r="J17" s="44"/>
      <c r="K17" s="44"/>
      <c r="L17" s="44"/>
      <c r="M17" s="44"/>
      <c r="N17" s="44"/>
      <c r="O17" s="44"/>
      <c r="P17" s="44"/>
      <c r="Q17" s="44"/>
      <c r="R17" s="44"/>
      <c r="S17" s="44"/>
      <c r="T17" s="44"/>
      <c r="U17" s="44"/>
      <c r="V17" s="44"/>
      <c r="W17" s="44"/>
      <c r="X17" s="44"/>
    </row>
    <row r="18" spans="19:24" ht="19.5" customHeight="1">
      <c r="S18" s="4" t="s">
        <v>46</v>
      </c>
      <c r="T18" s="46">
        <f>T15*0.5</f>
        <v>0</v>
      </c>
      <c r="U18" s="46"/>
      <c r="V18" s="46"/>
      <c r="W18" s="46"/>
      <c r="X18" s="47"/>
    </row>
    <row r="19" ht="18" customHeight="1"/>
    <row r="20" spans="1:24" ht="15" customHeight="1">
      <c r="A20" s="13" t="s">
        <v>38</v>
      </c>
      <c r="B20" s="114" t="s">
        <v>47</v>
      </c>
      <c r="C20" s="114"/>
      <c r="D20" s="44" t="s">
        <v>48</v>
      </c>
      <c r="E20" s="44"/>
      <c r="F20" s="44"/>
      <c r="G20" s="44"/>
      <c r="H20" s="44"/>
      <c r="I20" s="44"/>
      <c r="J20" s="44"/>
      <c r="K20" s="44"/>
      <c r="L20" s="44"/>
      <c r="M20" s="44"/>
      <c r="N20" s="44"/>
      <c r="O20" s="44"/>
      <c r="P20" s="44"/>
      <c r="Q20" s="44"/>
      <c r="R20" s="44"/>
      <c r="S20" s="44"/>
      <c r="T20" s="44"/>
      <c r="U20" s="44"/>
      <c r="V20" s="44"/>
      <c r="W20" s="44"/>
      <c r="X20" s="44"/>
    </row>
    <row r="21" spans="1:24" ht="15" customHeight="1">
      <c r="A21" s="13"/>
      <c r="D21" s="44"/>
      <c r="E21" s="44"/>
      <c r="F21" s="44"/>
      <c r="G21" s="44"/>
      <c r="H21" s="44"/>
      <c r="I21" s="44"/>
      <c r="J21" s="44"/>
      <c r="K21" s="44"/>
      <c r="L21" s="44"/>
      <c r="M21" s="44"/>
      <c r="N21" s="44"/>
      <c r="O21" s="44"/>
      <c r="P21" s="44"/>
      <c r="Q21" s="44"/>
      <c r="R21" s="44"/>
      <c r="S21" s="44"/>
      <c r="T21" s="44"/>
      <c r="U21" s="44"/>
      <c r="V21" s="44"/>
      <c r="W21" s="44"/>
      <c r="X21" s="44"/>
    </row>
    <row r="22" spans="14:24" ht="19.5" customHeight="1">
      <c r="N22" s="123" t="str">
        <f>IF(T22=R29," ","要確認→")</f>
        <v> </v>
      </c>
      <c r="O22" s="123"/>
      <c r="P22" s="123"/>
      <c r="Q22" s="123"/>
      <c r="R22" s="124"/>
      <c r="S22" s="4" t="s">
        <v>49</v>
      </c>
      <c r="T22" s="98"/>
      <c r="U22" s="103"/>
      <c r="V22" s="103"/>
      <c r="W22" s="103"/>
      <c r="X22" s="104"/>
    </row>
    <row r="23" spans="4:24" s="15" customFormat="1" ht="18" customHeight="1">
      <c r="D23" s="16"/>
      <c r="E23" s="16"/>
      <c r="F23" s="16"/>
      <c r="G23" s="16"/>
      <c r="H23" s="16"/>
      <c r="I23" s="16"/>
      <c r="J23" s="16"/>
      <c r="K23" s="16"/>
      <c r="L23" s="16"/>
      <c r="M23" s="16"/>
      <c r="N23" s="17"/>
      <c r="O23" s="17"/>
      <c r="P23" s="17"/>
      <c r="Q23" s="17"/>
      <c r="R23" s="17"/>
      <c r="S23" s="16"/>
      <c r="T23" s="18"/>
      <c r="U23" s="18"/>
      <c r="V23" s="18"/>
      <c r="W23" s="18"/>
      <c r="X23" s="18"/>
    </row>
    <row r="24" spans="1:24" ht="19.5" customHeight="1">
      <c r="A24" s="13"/>
      <c r="D24" s="78" t="s">
        <v>50</v>
      </c>
      <c r="E24" s="78"/>
      <c r="F24" s="78"/>
      <c r="G24" s="78"/>
      <c r="H24" s="78"/>
      <c r="I24" s="78"/>
      <c r="J24" s="78"/>
      <c r="K24" s="78"/>
      <c r="L24" s="78"/>
      <c r="M24" s="78"/>
      <c r="N24" s="78"/>
      <c r="O24" s="78"/>
      <c r="P24" s="78"/>
      <c r="Q24" s="78"/>
      <c r="R24" s="78"/>
      <c r="S24" s="78"/>
      <c r="T24" s="78"/>
      <c r="U24" s="78"/>
      <c r="V24" s="78"/>
      <c r="W24" s="78"/>
      <c r="X24" s="78"/>
    </row>
    <row r="25" spans="3:24" ht="44.25" customHeight="1">
      <c r="C25" s="120" t="s">
        <v>32</v>
      </c>
      <c r="D25" s="121"/>
      <c r="E25" s="121"/>
      <c r="F25" s="121"/>
      <c r="G25" s="121"/>
      <c r="H25" s="121"/>
      <c r="I25" s="121"/>
      <c r="J25" s="121"/>
      <c r="K25" s="121"/>
      <c r="L25" s="121"/>
      <c r="M25" s="121"/>
      <c r="N25" s="121"/>
      <c r="O25" s="121"/>
      <c r="P25" s="122"/>
      <c r="Q25" s="113" t="s">
        <v>28</v>
      </c>
      <c r="R25" s="113"/>
      <c r="S25" s="113"/>
      <c r="T25" s="113"/>
      <c r="U25" s="113" t="s">
        <v>29</v>
      </c>
      <c r="V25" s="113"/>
      <c r="W25" s="113"/>
      <c r="X25" s="113"/>
    </row>
    <row r="26" spans="3:24" ht="19.5" customHeight="1">
      <c r="C26" s="110"/>
      <c r="D26" s="111"/>
      <c r="E26" s="111"/>
      <c r="F26" s="111"/>
      <c r="G26" s="111"/>
      <c r="H26" s="111"/>
      <c r="I26" s="111"/>
      <c r="J26" s="111"/>
      <c r="K26" s="111"/>
      <c r="L26" s="111"/>
      <c r="M26" s="111"/>
      <c r="N26" s="111"/>
      <c r="O26" s="111"/>
      <c r="P26" s="112"/>
      <c r="Q26" s="40"/>
      <c r="R26" s="40"/>
      <c r="S26" s="40"/>
      <c r="T26" s="40"/>
      <c r="U26" s="108">
        <f>Q26*C26</f>
        <v>0</v>
      </c>
      <c r="V26" s="108"/>
      <c r="W26" s="108"/>
      <c r="X26" s="108"/>
    </row>
    <row r="27" spans="3:24" ht="19.5" customHeight="1">
      <c r="C27" s="110"/>
      <c r="D27" s="111"/>
      <c r="E27" s="111"/>
      <c r="F27" s="111"/>
      <c r="G27" s="111"/>
      <c r="H27" s="111"/>
      <c r="I27" s="111"/>
      <c r="J27" s="111"/>
      <c r="K27" s="111"/>
      <c r="L27" s="111"/>
      <c r="M27" s="111"/>
      <c r="N27" s="111"/>
      <c r="O27" s="111"/>
      <c r="P27" s="112"/>
      <c r="Q27" s="40"/>
      <c r="R27" s="40"/>
      <c r="S27" s="40"/>
      <c r="T27" s="40"/>
      <c r="U27" s="108">
        <f>Q27*C27</f>
        <v>0</v>
      </c>
      <c r="V27" s="108"/>
      <c r="W27" s="108"/>
      <c r="X27" s="108"/>
    </row>
    <row r="28" spans="3:24" ht="19.5" customHeight="1">
      <c r="C28" s="110"/>
      <c r="D28" s="111"/>
      <c r="E28" s="111"/>
      <c r="F28" s="111"/>
      <c r="G28" s="111"/>
      <c r="H28" s="111"/>
      <c r="I28" s="111"/>
      <c r="J28" s="111"/>
      <c r="K28" s="111"/>
      <c r="L28" s="111"/>
      <c r="M28" s="111"/>
      <c r="N28" s="111"/>
      <c r="O28" s="111"/>
      <c r="P28" s="112"/>
      <c r="Q28" s="40"/>
      <c r="R28" s="40"/>
      <c r="S28" s="40"/>
      <c r="T28" s="40"/>
      <c r="U28" s="108">
        <f>Q28*C28</f>
        <v>0</v>
      </c>
      <c r="V28" s="108"/>
      <c r="W28" s="108"/>
      <c r="X28" s="108"/>
    </row>
    <row r="29" spans="14:24" ht="19.5" customHeight="1">
      <c r="N29" s="37" t="s">
        <v>18</v>
      </c>
      <c r="O29" s="38"/>
      <c r="P29" s="39"/>
      <c r="Q29" s="19" t="s">
        <v>51</v>
      </c>
      <c r="R29" s="46">
        <f>SUM(Q26:T28)</f>
        <v>0</v>
      </c>
      <c r="S29" s="46"/>
      <c r="T29" s="47"/>
      <c r="U29" s="20" t="s">
        <v>52</v>
      </c>
      <c r="V29" s="46">
        <f>SUM(U26:X28)</f>
        <v>0</v>
      </c>
      <c r="W29" s="46"/>
      <c r="X29" s="47"/>
    </row>
    <row r="30" spans="18:20" ht="18" customHeight="1">
      <c r="R30" s="109" t="str">
        <f>IF(T22=R29," ","↑要確認")</f>
        <v> </v>
      </c>
      <c r="S30" s="109"/>
      <c r="T30" s="109"/>
    </row>
    <row r="31" spans="1:24" ht="15" customHeight="1">
      <c r="A31" s="13"/>
      <c r="B31" s="114" t="s">
        <v>53</v>
      </c>
      <c r="C31" s="114"/>
      <c r="D31" s="44" t="s">
        <v>54</v>
      </c>
      <c r="E31" s="44"/>
      <c r="F31" s="44"/>
      <c r="G31" s="44"/>
      <c r="H31" s="44"/>
      <c r="I31" s="44"/>
      <c r="J31" s="44"/>
      <c r="K31" s="44"/>
      <c r="L31" s="44"/>
      <c r="M31" s="44"/>
      <c r="N31" s="44"/>
      <c r="O31" s="44"/>
      <c r="P31" s="44"/>
      <c r="Q31" s="44"/>
      <c r="R31" s="44"/>
      <c r="S31" s="44"/>
      <c r="T31" s="44"/>
      <c r="U31" s="44"/>
      <c r="V31" s="44"/>
      <c r="W31" s="44"/>
      <c r="X31" s="44"/>
    </row>
    <row r="32" spans="1:24" ht="15" customHeight="1">
      <c r="A32" s="13"/>
      <c r="D32" s="44"/>
      <c r="E32" s="44"/>
      <c r="F32" s="44"/>
      <c r="G32" s="44"/>
      <c r="H32" s="44"/>
      <c r="I32" s="44"/>
      <c r="J32" s="44"/>
      <c r="K32" s="44"/>
      <c r="L32" s="44"/>
      <c r="M32" s="44"/>
      <c r="N32" s="44"/>
      <c r="O32" s="44"/>
      <c r="P32" s="44"/>
      <c r="Q32" s="44"/>
      <c r="R32" s="44"/>
      <c r="S32" s="44"/>
      <c r="T32" s="44"/>
      <c r="U32" s="44"/>
      <c r="V32" s="44"/>
      <c r="W32" s="44"/>
      <c r="X32" s="44"/>
    </row>
    <row r="33" spans="14:24" ht="19.5" customHeight="1">
      <c r="N33" s="123" t="str">
        <f>IF(T33=R40," ","要確認→")</f>
        <v> </v>
      </c>
      <c r="O33" s="123"/>
      <c r="P33" s="123"/>
      <c r="Q33" s="123"/>
      <c r="R33" s="124"/>
      <c r="S33" s="4" t="s">
        <v>55</v>
      </c>
      <c r="T33" s="98"/>
      <c r="U33" s="98"/>
      <c r="V33" s="98"/>
      <c r="W33" s="98"/>
      <c r="X33" s="99"/>
    </row>
    <row r="34" ht="18" customHeight="1"/>
    <row r="35" spans="2:24" ht="19.5" customHeight="1">
      <c r="B35" s="13"/>
      <c r="D35" s="78" t="s">
        <v>56</v>
      </c>
      <c r="E35" s="78"/>
      <c r="F35" s="78"/>
      <c r="G35" s="78"/>
      <c r="H35" s="78"/>
      <c r="I35" s="78"/>
      <c r="J35" s="78"/>
      <c r="K35" s="78"/>
      <c r="L35" s="78"/>
      <c r="M35" s="78"/>
      <c r="N35" s="78"/>
      <c r="O35" s="78"/>
      <c r="P35" s="78"/>
      <c r="Q35" s="78"/>
      <c r="R35" s="78"/>
      <c r="S35" s="78"/>
      <c r="T35" s="78"/>
      <c r="U35" s="78"/>
      <c r="V35" s="78"/>
      <c r="W35" s="78"/>
      <c r="X35" s="78"/>
    </row>
    <row r="36" spans="3:24" ht="60" customHeight="1">
      <c r="C36" s="120" t="s">
        <v>32</v>
      </c>
      <c r="D36" s="121"/>
      <c r="E36" s="121"/>
      <c r="F36" s="121"/>
      <c r="G36" s="121"/>
      <c r="H36" s="121"/>
      <c r="I36" s="121"/>
      <c r="J36" s="121"/>
      <c r="K36" s="121"/>
      <c r="L36" s="121"/>
      <c r="M36" s="121"/>
      <c r="N36" s="121"/>
      <c r="O36" s="121"/>
      <c r="P36" s="122"/>
      <c r="Q36" s="153" t="s">
        <v>30</v>
      </c>
      <c r="R36" s="153"/>
      <c r="S36" s="153"/>
      <c r="T36" s="153"/>
      <c r="U36" s="153" t="s">
        <v>31</v>
      </c>
      <c r="V36" s="153"/>
      <c r="W36" s="153"/>
      <c r="X36" s="153"/>
    </row>
    <row r="37" spans="3:24" ht="19.5" customHeight="1">
      <c r="C37" s="105"/>
      <c r="D37" s="106"/>
      <c r="E37" s="106"/>
      <c r="F37" s="106"/>
      <c r="G37" s="106"/>
      <c r="H37" s="106"/>
      <c r="I37" s="106"/>
      <c r="J37" s="106"/>
      <c r="K37" s="106"/>
      <c r="L37" s="106"/>
      <c r="M37" s="106"/>
      <c r="N37" s="106"/>
      <c r="O37" s="106"/>
      <c r="P37" s="107"/>
      <c r="Q37" s="40"/>
      <c r="R37" s="40"/>
      <c r="S37" s="40"/>
      <c r="T37" s="40"/>
      <c r="U37" s="108">
        <f>Q37*C37*0.5</f>
        <v>0</v>
      </c>
      <c r="V37" s="108"/>
      <c r="W37" s="108"/>
      <c r="X37" s="108"/>
    </row>
    <row r="38" spans="3:24" ht="19.5" customHeight="1">
      <c r="C38" s="105"/>
      <c r="D38" s="106"/>
      <c r="E38" s="106"/>
      <c r="F38" s="106"/>
      <c r="G38" s="106"/>
      <c r="H38" s="106"/>
      <c r="I38" s="106"/>
      <c r="J38" s="106"/>
      <c r="K38" s="106"/>
      <c r="L38" s="106"/>
      <c r="M38" s="106"/>
      <c r="N38" s="106"/>
      <c r="O38" s="106"/>
      <c r="P38" s="107"/>
      <c r="Q38" s="40"/>
      <c r="R38" s="40"/>
      <c r="S38" s="40"/>
      <c r="T38" s="40"/>
      <c r="U38" s="108">
        <f>Q38*C38*0.5</f>
        <v>0</v>
      </c>
      <c r="V38" s="108"/>
      <c r="W38" s="108"/>
      <c r="X38" s="108"/>
    </row>
    <row r="39" spans="3:24" ht="19.5" customHeight="1">
      <c r="C39" s="105"/>
      <c r="D39" s="106"/>
      <c r="E39" s="106"/>
      <c r="F39" s="106"/>
      <c r="G39" s="106"/>
      <c r="H39" s="106"/>
      <c r="I39" s="106"/>
      <c r="J39" s="106"/>
      <c r="K39" s="106"/>
      <c r="L39" s="106"/>
      <c r="M39" s="106"/>
      <c r="N39" s="106"/>
      <c r="O39" s="106"/>
      <c r="P39" s="107"/>
      <c r="Q39" s="40"/>
      <c r="R39" s="40"/>
      <c r="S39" s="40"/>
      <c r="T39" s="40"/>
      <c r="U39" s="108">
        <f>Q39*C39*0.5</f>
        <v>0</v>
      </c>
      <c r="V39" s="108"/>
      <c r="W39" s="108"/>
      <c r="X39" s="108"/>
    </row>
    <row r="40" spans="13:24" ht="19.5" customHeight="1">
      <c r="M40" s="4" t="s">
        <v>18</v>
      </c>
      <c r="N40" s="6"/>
      <c r="O40" s="6"/>
      <c r="P40" s="7"/>
      <c r="Q40" s="4" t="s">
        <v>57</v>
      </c>
      <c r="R40" s="46">
        <f>SUM(Q37:T39)</f>
        <v>0</v>
      </c>
      <c r="S40" s="46"/>
      <c r="T40" s="47"/>
      <c r="U40" s="19" t="s">
        <v>58</v>
      </c>
      <c r="V40" s="46">
        <f>SUM(U37:X39)</f>
        <v>0</v>
      </c>
      <c r="W40" s="46"/>
      <c r="X40" s="47"/>
    </row>
    <row r="41" spans="18:20" ht="18" customHeight="1">
      <c r="R41" s="109" t="str">
        <f>IF(T33=R40," ","↑要確認")</f>
        <v> </v>
      </c>
      <c r="S41" s="109"/>
      <c r="T41" s="109"/>
    </row>
    <row r="42" spans="1:24" ht="19.5" customHeight="1">
      <c r="A42" s="13"/>
      <c r="B42" s="114" t="s">
        <v>59</v>
      </c>
      <c r="C42" s="114"/>
      <c r="D42" s="44" t="s">
        <v>60</v>
      </c>
      <c r="E42" s="44"/>
      <c r="F42" s="44"/>
      <c r="G42" s="44"/>
      <c r="H42" s="44"/>
      <c r="I42" s="44"/>
      <c r="J42" s="44"/>
      <c r="K42" s="44"/>
      <c r="L42" s="44"/>
      <c r="M42" s="44"/>
      <c r="N42" s="44"/>
      <c r="O42" s="44"/>
      <c r="P42" s="44"/>
      <c r="Q42" s="44"/>
      <c r="R42" s="44"/>
      <c r="S42" s="44"/>
      <c r="T42" s="44"/>
      <c r="U42" s="44"/>
      <c r="V42" s="44"/>
      <c r="W42" s="44"/>
      <c r="X42" s="44"/>
    </row>
    <row r="43" spans="13:24" ht="19.5" customHeight="1">
      <c r="M43" s="4" t="s">
        <v>61</v>
      </c>
      <c r="N43" s="6"/>
      <c r="O43" s="6"/>
      <c r="P43" s="6"/>
      <c r="Q43" s="6"/>
      <c r="R43" s="6"/>
      <c r="S43" s="96">
        <f>T11+T18+V29+V40</f>
        <v>0</v>
      </c>
      <c r="T43" s="96"/>
      <c r="U43" s="96"/>
      <c r="V43" s="96"/>
      <c r="W43" s="96"/>
      <c r="X43" s="97"/>
    </row>
    <row r="44" ht="18" customHeight="1"/>
    <row r="45" spans="1:24" ht="15" customHeight="1">
      <c r="A45" s="76" t="s">
        <v>62</v>
      </c>
      <c r="B45" s="77"/>
      <c r="C45" s="77"/>
      <c r="D45" s="44" t="s">
        <v>63</v>
      </c>
      <c r="E45" s="44"/>
      <c r="F45" s="44"/>
      <c r="G45" s="44"/>
      <c r="H45" s="44"/>
      <c r="I45" s="44"/>
      <c r="J45" s="44"/>
      <c r="K45" s="44"/>
      <c r="L45" s="44"/>
      <c r="M45" s="44"/>
      <c r="N45" s="44"/>
      <c r="O45" s="44"/>
      <c r="P45" s="44"/>
      <c r="Q45" s="44"/>
      <c r="R45" s="44"/>
      <c r="S45" s="44"/>
      <c r="T45" s="44"/>
      <c r="U45" s="44"/>
      <c r="V45" s="44"/>
      <c r="W45" s="44"/>
      <c r="X45" s="44"/>
    </row>
    <row r="46" spans="4:24" ht="15" customHeight="1">
      <c r="D46" s="44"/>
      <c r="E46" s="44"/>
      <c r="F46" s="44"/>
      <c r="G46" s="44"/>
      <c r="H46" s="44"/>
      <c r="I46" s="44"/>
      <c r="J46" s="44"/>
      <c r="K46" s="44"/>
      <c r="L46" s="44"/>
      <c r="M46" s="44"/>
      <c r="N46" s="44"/>
      <c r="O46" s="44"/>
      <c r="P46" s="44"/>
      <c r="Q46" s="44"/>
      <c r="R46" s="44"/>
      <c r="S46" s="44"/>
      <c r="T46" s="44"/>
      <c r="U46" s="44"/>
      <c r="V46" s="44"/>
      <c r="W46" s="44"/>
      <c r="X46" s="44"/>
    </row>
    <row r="47" spans="19:32" ht="19.5" customHeight="1">
      <c r="S47" s="4" t="s">
        <v>64</v>
      </c>
      <c r="T47" s="98"/>
      <c r="U47" s="98"/>
      <c r="V47" s="98"/>
      <c r="W47" s="98"/>
      <c r="X47" s="99"/>
      <c r="AA47" s="21"/>
      <c r="AC47" s="1">
        <v>0</v>
      </c>
      <c r="AF47" s="22"/>
    </row>
    <row r="48" ht="18" customHeight="1"/>
    <row r="49" spans="1:24" ht="19.5" customHeight="1">
      <c r="A49" s="76" t="s">
        <v>65</v>
      </c>
      <c r="B49" s="77"/>
      <c r="C49" s="77"/>
      <c r="D49" s="44" t="s">
        <v>66</v>
      </c>
      <c r="E49" s="44"/>
      <c r="F49" s="44"/>
      <c r="G49" s="44"/>
      <c r="H49" s="44"/>
      <c r="I49" s="44"/>
      <c r="J49" s="44"/>
      <c r="K49" s="44"/>
      <c r="L49" s="44"/>
      <c r="M49" s="44"/>
      <c r="N49" s="44"/>
      <c r="O49" s="44"/>
      <c r="P49" s="44"/>
      <c r="Q49" s="44"/>
      <c r="R49" s="44"/>
      <c r="S49" s="44"/>
      <c r="T49" s="44"/>
      <c r="U49" s="44"/>
      <c r="V49" s="44"/>
      <c r="W49" s="44"/>
      <c r="X49" s="44"/>
    </row>
    <row r="50" spans="19:24" ht="19.5" customHeight="1">
      <c r="S50" s="100">
        <f>AF68</f>
        <v>0</v>
      </c>
      <c r="T50" s="101"/>
      <c r="U50" s="101"/>
      <c r="V50" s="101"/>
      <c r="W50" s="101"/>
      <c r="X50" s="102"/>
    </row>
    <row r="51" spans="29:32" ht="18" customHeight="1">
      <c r="AC51" s="23" t="s">
        <v>67</v>
      </c>
      <c r="AD51" s="23" t="s">
        <v>68</v>
      </c>
      <c r="AE51" s="23" t="s">
        <v>69</v>
      </c>
      <c r="AF51" s="23" t="s">
        <v>70</v>
      </c>
    </row>
    <row r="52" spans="1:32" ht="19.5" customHeight="1">
      <c r="A52" s="76" t="s">
        <v>71</v>
      </c>
      <c r="B52" s="77"/>
      <c r="C52" s="77"/>
      <c r="D52" s="78" t="s">
        <v>72</v>
      </c>
      <c r="E52" s="78"/>
      <c r="F52" s="78"/>
      <c r="G52" s="78"/>
      <c r="H52" s="78"/>
      <c r="I52" s="78"/>
      <c r="J52" s="78"/>
      <c r="K52" s="78"/>
      <c r="L52" s="78"/>
      <c r="M52" s="78"/>
      <c r="N52" s="78"/>
      <c r="O52" s="78"/>
      <c r="P52" s="78"/>
      <c r="Q52" s="78"/>
      <c r="R52" s="78"/>
      <c r="S52" s="78"/>
      <c r="T52" s="78"/>
      <c r="U52" s="78"/>
      <c r="V52" s="78"/>
      <c r="W52" s="78"/>
      <c r="X52" s="78"/>
      <c r="AC52" s="24">
        <v>1</v>
      </c>
      <c r="AD52" s="24">
        <v>20000000</v>
      </c>
      <c r="AE52" s="24">
        <v>0</v>
      </c>
      <c r="AF52" s="24">
        <f>IF($T$47&lt;=AC52,$T$47*AD52+AE52,"")</f>
        <v>0</v>
      </c>
    </row>
    <row r="53" spans="1:32" ht="19.5" customHeight="1">
      <c r="A53" s="135" t="s">
        <v>0</v>
      </c>
      <c r="B53" s="135"/>
      <c r="C53" s="135"/>
      <c r="D53" s="135"/>
      <c r="E53" s="135"/>
      <c r="F53" s="135"/>
      <c r="G53" s="135"/>
      <c r="H53" s="135"/>
      <c r="I53" s="135" t="s">
        <v>1</v>
      </c>
      <c r="J53" s="135"/>
      <c r="K53" s="135"/>
      <c r="L53" s="135"/>
      <c r="M53" s="135"/>
      <c r="N53" s="135" t="s">
        <v>2</v>
      </c>
      <c r="O53" s="135"/>
      <c r="P53" s="135"/>
      <c r="Q53" s="135"/>
      <c r="R53" s="135"/>
      <c r="S53" s="135" t="s">
        <v>19</v>
      </c>
      <c r="T53" s="135"/>
      <c r="U53" s="135"/>
      <c r="V53" s="135"/>
      <c r="W53" s="135"/>
      <c r="X53" s="135"/>
      <c r="AC53" s="24">
        <v>10</v>
      </c>
      <c r="AD53" s="24">
        <v>2000000</v>
      </c>
      <c r="AE53" s="24">
        <v>18000000</v>
      </c>
      <c r="AF53" s="24">
        <f aca="true" t="shared" si="0" ref="AF53:AF66">IF(AND(AC52&lt;$T$47,$T$47&lt;=AC53),$T$47*AD53+AE53,"")</f>
      </c>
    </row>
    <row r="54" spans="1:32" ht="19.5" customHeight="1">
      <c r="A54" s="41"/>
      <c r="B54" s="41"/>
      <c r="C54" s="41"/>
      <c r="D54" s="41"/>
      <c r="E54" s="41"/>
      <c r="F54" s="41"/>
      <c r="G54" s="41"/>
      <c r="H54" s="41"/>
      <c r="I54" s="87"/>
      <c r="J54" s="87"/>
      <c r="K54" s="87"/>
      <c r="L54" s="87"/>
      <c r="M54" s="87"/>
      <c r="N54" s="81"/>
      <c r="O54" s="81"/>
      <c r="P54" s="81"/>
      <c r="Q54" s="81"/>
      <c r="R54" s="81"/>
      <c r="S54" s="88"/>
      <c r="T54" s="89"/>
      <c r="U54" s="89"/>
      <c r="V54" s="89"/>
      <c r="W54" s="89"/>
      <c r="X54" s="90"/>
      <c r="AC54" s="24">
        <v>50</v>
      </c>
      <c r="AD54" s="24">
        <v>800000</v>
      </c>
      <c r="AE54" s="24">
        <v>30000000</v>
      </c>
      <c r="AF54" s="24">
        <f t="shared" si="0"/>
      </c>
    </row>
    <row r="55" spans="1:32" ht="19.5" customHeight="1">
      <c r="A55" s="41"/>
      <c r="B55" s="41"/>
      <c r="C55" s="41"/>
      <c r="D55" s="41"/>
      <c r="E55" s="41"/>
      <c r="F55" s="41"/>
      <c r="G55" s="41"/>
      <c r="H55" s="41"/>
      <c r="I55" s="87"/>
      <c r="J55" s="87"/>
      <c r="K55" s="87"/>
      <c r="L55" s="87"/>
      <c r="M55" s="87"/>
      <c r="N55" s="81"/>
      <c r="O55" s="81"/>
      <c r="P55" s="81"/>
      <c r="Q55" s="81"/>
      <c r="R55" s="81"/>
      <c r="S55" s="88"/>
      <c r="T55" s="89"/>
      <c r="U55" s="89"/>
      <c r="V55" s="89"/>
      <c r="W55" s="89"/>
      <c r="X55" s="90"/>
      <c r="AC55" s="24">
        <v>100</v>
      </c>
      <c r="AD55" s="24">
        <v>600000</v>
      </c>
      <c r="AE55" s="24">
        <v>40000000</v>
      </c>
      <c r="AF55" s="24">
        <f t="shared" si="0"/>
      </c>
    </row>
    <row r="56" spans="1:32" ht="19.5" customHeight="1">
      <c r="A56" s="41"/>
      <c r="B56" s="41"/>
      <c r="C56" s="41"/>
      <c r="D56" s="41"/>
      <c r="E56" s="41"/>
      <c r="F56" s="41"/>
      <c r="G56" s="41"/>
      <c r="H56" s="41"/>
      <c r="I56" s="87"/>
      <c r="J56" s="87"/>
      <c r="K56" s="87"/>
      <c r="L56" s="87"/>
      <c r="M56" s="87"/>
      <c r="N56" s="81"/>
      <c r="O56" s="81"/>
      <c r="P56" s="81"/>
      <c r="Q56" s="81"/>
      <c r="R56" s="81"/>
      <c r="S56" s="88"/>
      <c r="T56" s="89"/>
      <c r="U56" s="89"/>
      <c r="V56" s="89"/>
      <c r="W56" s="89"/>
      <c r="X56" s="90"/>
      <c r="AC56" s="24">
        <v>500</v>
      </c>
      <c r="AD56" s="24">
        <v>100000</v>
      </c>
      <c r="AE56" s="24">
        <v>90000000</v>
      </c>
      <c r="AF56" s="24">
        <f t="shared" si="0"/>
      </c>
    </row>
    <row r="57" spans="1:32" ht="19.5" customHeight="1">
      <c r="A57" s="156"/>
      <c r="B57" s="156"/>
      <c r="C57" s="156"/>
      <c r="D57" s="156"/>
      <c r="E57" s="156"/>
      <c r="F57" s="156"/>
      <c r="G57" s="156"/>
      <c r="H57" s="156"/>
      <c r="I57" s="156"/>
      <c r="J57" s="156"/>
      <c r="K57" s="156"/>
      <c r="L57" s="156"/>
      <c r="M57" s="156"/>
      <c r="N57" s="91"/>
      <c r="O57" s="92"/>
      <c r="P57" s="93"/>
      <c r="Q57" s="94" t="s">
        <v>73</v>
      </c>
      <c r="R57" s="95"/>
      <c r="S57" s="83">
        <f>SUM(S54:X56)</f>
        <v>0</v>
      </c>
      <c r="T57" s="159"/>
      <c r="U57" s="159"/>
      <c r="V57" s="159"/>
      <c r="W57" s="159"/>
      <c r="X57" s="160"/>
      <c r="AC57" s="24">
        <v>1000</v>
      </c>
      <c r="AD57" s="24">
        <v>80000</v>
      </c>
      <c r="AE57" s="24">
        <v>100000000</v>
      </c>
      <c r="AF57" s="24">
        <f t="shared" si="0"/>
      </c>
    </row>
    <row r="58" spans="29:32" ht="18" customHeight="1">
      <c r="AC58" s="24">
        <v>5000</v>
      </c>
      <c r="AD58" s="24">
        <v>40000</v>
      </c>
      <c r="AE58" s="24">
        <v>140000000</v>
      </c>
      <c r="AF58" s="24">
        <f t="shared" si="0"/>
      </c>
    </row>
    <row r="59" spans="1:32" ht="19.5" customHeight="1">
      <c r="A59" s="76" t="s">
        <v>74</v>
      </c>
      <c r="B59" s="77"/>
      <c r="C59" s="77"/>
      <c r="D59" s="78" t="s">
        <v>75</v>
      </c>
      <c r="E59" s="78"/>
      <c r="F59" s="78"/>
      <c r="G59" s="78"/>
      <c r="H59" s="78"/>
      <c r="I59" s="78"/>
      <c r="J59" s="78"/>
      <c r="K59" s="78"/>
      <c r="L59" s="78"/>
      <c r="M59" s="78"/>
      <c r="N59" s="78"/>
      <c r="O59" s="78"/>
      <c r="P59" s="78"/>
      <c r="Q59" s="78"/>
      <c r="R59" s="78"/>
      <c r="S59" s="78"/>
      <c r="T59" s="78"/>
      <c r="U59" s="78"/>
      <c r="V59" s="78"/>
      <c r="W59" s="78"/>
      <c r="X59" s="78"/>
      <c r="AC59" s="24">
        <v>10000</v>
      </c>
      <c r="AD59" s="24">
        <v>20000</v>
      </c>
      <c r="AE59" s="24">
        <v>240000000</v>
      </c>
      <c r="AF59" s="24">
        <f t="shared" si="0"/>
      </c>
    </row>
    <row r="60" spans="1:32" ht="19.5" customHeight="1">
      <c r="A60" s="155" t="s">
        <v>0</v>
      </c>
      <c r="B60" s="155"/>
      <c r="C60" s="155"/>
      <c r="D60" s="155" t="s">
        <v>1</v>
      </c>
      <c r="E60" s="155"/>
      <c r="F60" s="155" t="s">
        <v>2</v>
      </c>
      <c r="G60" s="155"/>
      <c r="H60" s="155" t="s">
        <v>3</v>
      </c>
      <c r="I60" s="155"/>
      <c r="J60" s="155" t="s">
        <v>4</v>
      </c>
      <c r="K60" s="155"/>
      <c r="L60" s="158" t="s">
        <v>5</v>
      </c>
      <c r="M60" s="158"/>
      <c r="N60" s="155" t="s">
        <v>9</v>
      </c>
      <c r="O60" s="155"/>
      <c r="P60" s="155" t="s">
        <v>10</v>
      </c>
      <c r="Q60" s="155"/>
      <c r="R60" s="37" t="s">
        <v>8</v>
      </c>
      <c r="S60" s="38"/>
      <c r="T60" s="38"/>
      <c r="U60" s="25" t="s">
        <v>7</v>
      </c>
      <c r="V60" s="37" t="s">
        <v>6</v>
      </c>
      <c r="W60" s="38"/>
      <c r="X60" s="39"/>
      <c r="AC60" s="24">
        <v>20000</v>
      </c>
      <c r="AD60" s="24">
        <v>19000</v>
      </c>
      <c r="AE60" s="24">
        <v>250000000</v>
      </c>
      <c r="AF60" s="24">
        <f t="shared" si="0"/>
      </c>
    </row>
    <row r="61" spans="1:32" ht="34.5" customHeight="1">
      <c r="A61" s="154"/>
      <c r="B61" s="154"/>
      <c r="C61" s="154"/>
      <c r="D61" s="140"/>
      <c r="E61" s="141"/>
      <c r="F61" s="131"/>
      <c r="G61" s="132"/>
      <c r="H61" s="157"/>
      <c r="I61" s="80"/>
      <c r="J61" s="152"/>
      <c r="K61" s="132"/>
      <c r="L61" s="79"/>
      <c r="M61" s="80"/>
      <c r="N61" s="74"/>
      <c r="O61" s="75"/>
      <c r="P61" s="85"/>
      <c r="Q61" s="86"/>
      <c r="R61" s="82">
        <f>N61*P61</f>
        <v>0</v>
      </c>
      <c r="S61" s="83"/>
      <c r="T61" s="84"/>
      <c r="U61" s="26"/>
      <c r="V61" s="82">
        <f>R61*U61</f>
        <v>0</v>
      </c>
      <c r="W61" s="138"/>
      <c r="X61" s="139"/>
      <c r="AC61" s="24">
        <v>30000</v>
      </c>
      <c r="AD61" s="24">
        <v>18000</v>
      </c>
      <c r="AE61" s="24">
        <v>270000000</v>
      </c>
      <c r="AF61" s="24">
        <f t="shared" si="0"/>
      </c>
    </row>
    <row r="62" spans="1:32" ht="34.5" customHeight="1">
      <c r="A62" s="154"/>
      <c r="B62" s="154"/>
      <c r="C62" s="154"/>
      <c r="D62" s="140"/>
      <c r="E62" s="141"/>
      <c r="F62" s="131"/>
      <c r="G62" s="132"/>
      <c r="H62" s="157"/>
      <c r="I62" s="80"/>
      <c r="J62" s="152"/>
      <c r="K62" s="132"/>
      <c r="L62" s="79"/>
      <c r="M62" s="80"/>
      <c r="N62" s="74"/>
      <c r="O62" s="75"/>
      <c r="P62" s="85"/>
      <c r="Q62" s="86"/>
      <c r="R62" s="82">
        <f>N62*P62</f>
        <v>0</v>
      </c>
      <c r="S62" s="83"/>
      <c r="T62" s="84"/>
      <c r="U62" s="26"/>
      <c r="V62" s="82">
        <f>R62*U62</f>
        <v>0</v>
      </c>
      <c r="W62" s="138"/>
      <c r="X62" s="139"/>
      <c r="AC62" s="24">
        <v>40000</v>
      </c>
      <c r="AD62" s="24">
        <v>17000</v>
      </c>
      <c r="AE62" s="24">
        <v>300000000</v>
      </c>
      <c r="AF62" s="24">
        <f t="shared" si="0"/>
      </c>
    </row>
    <row r="63" spans="1:32" ht="34.5" customHeight="1">
      <c r="A63" s="154"/>
      <c r="B63" s="154"/>
      <c r="C63" s="154"/>
      <c r="D63" s="140"/>
      <c r="E63" s="141"/>
      <c r="F63" s="131"/>
      <c r="G63" s="132"/>
      <c r="H63" s="157"/>
      <c r="I63" s="80"/>
      <c r="J63" s="152"/>
      <c r="K63" s="132"/>
      <c r="L63" s="79"/>
      <c r="M63" s="80"/>
      <c r="N63" s="74"/>
      <c r="O63" s="75"/>
      <c r="P63" s="85"/>
      <c r="Q63" s="86"/>
      <c r="R63" s="82">
        <f>N63*P63</f>
        <v>0</v>
      </c>
      <c r="S63" s="83"/>
      <c r="T63" s="84"/>
      <c r="U63" s="26"/>
      <c r="V63" s="82">
        <f>R63*U63</f>
        <v>0</v>
      </c>
      <c r="W63" s="138"/>
      <c r="X63" s="139"/>
      <c r="AC63" s="24">
        <v>50000</v>
      </c>
      <c r="AD63" s="24">
        <v>16000</v>
      </c>
      <c r="AE63" s="24">
        <v>340000000</v>
      </c>
      <c r="AF63" s="24">
        <f t="shared" si="0"/>
      </c>
    </row>
    <row r="64" spans="1:32" ht="12.75" customHeight="1">
      <c r="A64" s="125"/>
      <c r="B64" s="126"/>
      <c r="C64" s="127"/>
      <c r="D64" s="70"/>
      <c r="E64" s="71"/>
      <c r="F64" s="70"/>
      <c r="G64" s="71"/>
      <c r="H64" s="70"/>
      <c r="I64" s="71"/>
      <c r="J64" s="70"/>
      <c r="K64" s="71"/>
      <c r="L64" s="70"/>
      <c r="M64" s="71"/>
      <c r="N64" s="70"/>
      <c r="O64" s="71"/>
      <c r="P64" s="146"/>
      <c r="Q64" s="147"/>
      <c r="R64" s="27" t="s">
        <v>11</v>
      </c>
      <c r="S64" s="28"/>
      <c r="T64" s="29"/>
      <c r="U64" s="150"/>
      <c r="V64" s="30" t="s">
        <v>12</v>
      </c>
      <c r="W64" s="28"/>
      <c r="X64" s="29"/>
      <c r="AC64" s="24">
        <v>100000</v>
      </c>
      <c r="AD64" s="24">
        <v>15000</v>
      </c>
      <c r="AE64" s="24">
        <v>390000000</v>
      </c>
      <c r="AF64" s="24">
        <f t="shared" si="0"/>
      </c>
    </row>
    <row r="65" spans="1:32" ht="19.5" customHeight="1">
      <c r="A65" s="128"/>
      <c r="B65" s="129"/>
      <c r="C65" s="130"/>
      <c r="D65" s="72"/>
      <c r="E65" s="73"/>
      <c r="F65" s="72"/>
      <c r="G65" s="73"/>
      <c r="H65" s="72"/>
      <c r="I65" s="73"/>
      <c r="J65" s="72"/>
      <c r="K65" s="73"/>
      <c r="L65" s="72"/>
      <c r="M65" s="73"/>
      <c r="N65" s="72"/>
      <c r="O65" s="73"/>
      <c r="P65" s="148"/>
      <c r="Q65" s="149"/>
      <c r="R65" s="117">
        <f>SUM(R61:T63)</f>
        <v>0</v>
      </c>
      <c r="S65" s="118"/>
      <c r="T65" s="119"/>
      <c r="U65" s="151"/>
      <c r="V65" s="117">
        <f>SUM(V61:X63)</f>
        <v>0</v>
      </c>
      <c r="W65" s="118"/>
      <c r="X65" s="119"/>
      <c r="AC65" s="24">
        <v>200000</v>
      </c>
      <c r="AD65" s="24">
        <v>14000</v>
      </c>
      <c r="AE65" s="24">
        <v>490000000</v>
      </c>
      <c r="AF65" s="24">
        <f t="shared" si="0"/>
      </c>
    </row>
    <row r="66" spans="1:32" ht="18" customHeight="1">
      <c r="A66" s="31"/>
      <c r="B66" s="31"/>
      <c r="C66" s="31"/>
      <c r="D66" s="31"/>
      <c r="E66" s="31"/>
      <c r="F66" s="31"/>
      <c r="G66" s="32"/>
      <c r="H66" s="32"/>
      <c r="I66" s="32"/>
      <c r="J66" s="32"/>
      <c r="K66" s="32"/>
      <c r="L66" s="32"/>
      <c r="M66" s="8"/>
      <c r="N66" s="8"/>
      <c r="O66" s="9"/>
      <c r="P66" s="8"/>
      <c r="Q66" s="8"/>
      <c r="R66" s="33"/>
      <c r="S66" s="8"/>
      <c r="T66" s="8"/>
      <c r="U66" s="9"/>
      <c r="V66" s="33"/>
      <c r="W66" s="8"/>
      <c r="X66" s="8"/>
      <c r="AC66" s="24">
        <v>300000</v>
      </c>
      <c r="AD66" s="24">
        <v>13000</v>
      </c>
      <c r="AE66" s="24">
        <v>690000000</v>
      </c>
      <c r="AF66" s="24">
        <f t="shared" si="0"/>
      </c>
    </row>
    <row r="67" spans="1:32" ht="19.5" customHeight="1">
      <c r="A67" s="76" t="s">
        <v>76</v>
      </c>
      <c r="B67" s="77"/>
      <c r="C67" s="77"/>
      <c r="D67" s="78" t="s">
        <v>77</v>
      </c>
      <c r="E67" s="78"/>
      <c r="F67" s="78"/>
      <c r="G67" s="78"/>
      <c r="H67" s="78"/>
      <c r="I67" s="78"/>
      <c r="J67" s="78"/>
      <c r="K67" s="78"/>
      <c r="L67" s="78"/>
      <c r="M67" s="78"/>
      <c r="N67" s="78"/>
      <c r="O67" s="78"/>
      <c r="P67" s="78"/>
      <c r="Q67" s="78"/>
      <c r="R67" s="78"/>
      <c r="S67" s="78"/>
      <c r="T67" s="78"/>
      <c r="U67" s="78"/>
      <c r="V67" s="78"/>
      <c r="W67" s="78"/>
      <c r="X67" s="78"/>
      <c r="AC67" s="24">
        <v>300001</v>
      </c>
      <c r="AD67" s="24">
        <v>12000</v>
      </c>
      <c r="AE67" s="24">
        <v>990000000</v>
      </c>
      <c r="AF67" s="24">
        <f>IF($T$47&gt;AC67,$T$47*AD67+AE67,"")</f>
      </c>
    </row>
    <row r="68" spans="1:32" ht="19.5" customHeight="1">
      <c r="A68" s="64" t="s">
        <v>0</v>
      </c>
      <c r="B68" s="64"/>
      <c r="C68" s="64"/>
      <c r="D68" s="64"/>
      <c r="E68" s="64"/>
      <c r="F68" s="64"/>
      <c r="G68" s="64" t="s">
        <v>1</v>
      </c>
      <c r="H68" s="64"/>
      <c r="I68" s="64"/>
      <c r="J68" s="64"/>
      <c r="K68" s="64" t="s">
        <v>13</v>
      </c>
      <c r="L68" s="64"/>
      <c r="M68" s="64"/>
      <c r="N68" s="64"/>
      <c r="O68" s="65" t="s">
        <v>14</v>
      </c>
      <c r="P68" s="66"/>
      <c r="Q68" s="66"/>
      <c r="R68" s="67"/>
      <c r="S68" s="48" t="s">
        <v>6</v>
      </c>
      <c r="T68" s="49"/>
      <c r="U68" s="49"/>
      <c r="V68" s="49"/>
      <c r="W68" s="49"/>
      <c r="X68" s="50"/>
      <c r="AC68" s="23"/>
      <c r="AD68" s="23"/>
      <c r="AE68" s="23"/>
      <c r="AF68" s="34">
        <f>SUM(AF52:AF67)</f>
        <v>0</v>
      </c>
    </row>
    <row r="69" spans="1:24" ht="19.5" customHeight="1">
      <c r="A69" s="133"/>
      <c r="B69" s="133"/>
      <c r="C69" s="133"/>
      <c r="D69" s="133"/>
      <c r="E69" s="133"/>
      <c r="F69" s="133"/>
      <c r="G69" s="134"/>
      <c r="H69" s="134"/>
      <c r="I69" s="134"/>
      <c r="J69" s="134"/>
      <c r="K69" s="42"/>
      <c r="L69" s="42"/>
      <c r="M69" s="42"/>
      <c r="N69" s="42"/>
      <c r="O69" s="51"/>
      <c r="P69" s="52"/>
      <c r="Q69" s="52"/>
      <c r="R69" s="53"/>
      <c r="S69" s="54"/>
      <c r="T69" s="55"/>
      <c r="U69" s="55"/>
      <c r="V69" s="55"/>
      <c r="W69" s="55"/>
      <c r="X69" s="56"/>
    </row>
    <row r="70" spans="1:24" ht="19.5" customHeight="1">
      <c r="A70" s="133"/>
      <c r="B70" s="133"/>
      <c r="C70" s="133"/>
      <c r="D70" s="133"/>
      <c r="E70" s="133"/>
      <c r="F70" s="133"/>
      <c r="G70" s="134"/>
      <c r="H70" s="134"/>
      <c r="I70" s="134"/>
      <c r="J70" s="134"/>
      <c r="K70" s="42"/>
      <c r="L70" s="42"/>
      <c r="M70" s="42"/>
      <c r="N70" s="42"/>
      <c r="O70" s="51"/>
      <c r="P70" s="52"/>
      <c r="Q70" s="52"/>
      <c r="R70" s="53"/>
      <c r="S70" s="54"/>
      <c r="T70" s="55"/>
      <c r="U70" s="55"/>
      <c r="V70" s="55"/>
      <c r="W70" s="55"/>
      <c r="X70" s="56"/>
    </row>
    <row r="71" spans="1:24" ht="19.5" customHeight="1">
      <c r="A71" s="133"/>
      <c r="B71" s="133"/>
      <c r="C71" s="133"/>
      <c r="D71" s="133"/>
      <c r="E71" s="133"/>
      <c r="F71" s="133"/>
      <c r="G71" s="134"/>
      <c r="H71" s="134"/>
      <c r="I71" s="134"/>
      <c r="J71" s="134"/>
      <c r="K71" s="42"/>
      <c r="L71" s="42"/>
      <c r="M71" s="42"/>
      <c r="N71" s="42"/>
      <c r="O71" s="51"/>
      <c r="P71" s="52"/>
      <c r="Q71" s="52"/>
      <c r="R71" s="53"/>
      <c r="S71" s="54"/>
      <c r="T71" s="55"/>
      <c r="U71" s="55"/>
      <c r="V71" s="55"/>
      <c r="W71" s="55"/>
      <c r="X71" s="56"/>
    </row>
    <row r="72" spans="1:24" ht="19.5" customHeight="1">
      <c r="A72" s="43"/>
      <c r="B72" s="43"/>
      <c r="C72" s="43"/>
      <c r="D72" s="43"/>
      <c r="E72" s="43"/>
      <c r="F72" s="43"/>
      <c r="G72" s="145"/>
      <c r="H72" s="145"/>
      <c r="I72" s="145"/>
      <c r="J72" s="145"/>
      <c r="K72" s="145"/>
      <c r="L72" s="145"/>
      <c r="M72" s="145"/>
      <c r="N72" s="145"/>
      <c r="O72" s="57"/>
      <c r="P72" s="58"/>
      <c r="Q72" s="59" t="s">
        <v>15</v>
      </c>
      <c r="R72" s="60"/>
      <c r="S72" s="61">
        <f>SUM(S69:X71)</f>
        <v>0</v>
      </c>
      <c r="T72" s="62"/>
      <c r="U72" s="62"/>
      <c r="V72" s="62"/>
      <c r="W72" s="62"/>
      <c r="X72" s="63"/>
    </row>
    <row r="73" ht="18" customHeight="1"/>
    <row r="74" spans="1:24" ht="19.5" customHeight="1">
      <c r="A74" s="76" t="s">
        <v>78</v>
      </c>
      <c r="B74" s="77"/>
      <c r="C74" s="77"/>
      <c r="D74" s="44" t="s">
        <v>79</v>
      </c>
      <c r="E74" s="44"/>
      <c r="F74" s="44"/>
      <c r="G74" s="44"/>
      <c r="H74" s="44"/>
      <c r="I74" s="44"/>
      <c r="J74" s="44"/>
      <c r="K74" s="44"/>
      <c r="L74" s="44"/>
      <c r="M74" s="44"/>
      <c r="N74" s="44"/>
      <c r="O74" s="44"/>
      <c r="P74" s="44"/>
      <c r="Q74" s="44"/>
      <c r="R74" s="44"/>
      <c r="S74" s="44"/>
      <c r="T74" s="44"/>
      <c r="U74" s="44"/>
      <c r="V74" s="44"/>
      <c r="W74" s="44"/>
      <c r="X74" s="44"/>
    </row>
    <row r="75" spans="1:24" ht="19.5" customHeight="1">
      <c r="A75" s="136">
        <f>IF(S75&lt;S50,"保証金が不足しています→","")</f>
      </c>
      <c r="B75" s="136"/>
      <c r="C75" s="136"/>
      <c r="D75" s="136"/>
      <c r="E75" s="136"/>
      <c r="F75" s="136"/>
      <c r="G75" s="136"/>
      <c r="H75" s="136"/>
      <c r="I75" s="136"/>
      <c r="J75" s="136"/>
      <c r="K75" s="136"/>
      <c r="L75" s="136"/>
      <c r="M75" s="136"/>
      <c r="N75" s="137"/>
      <c r="O75" s="4" t="s">
        <v>20</v>
      </c>
      <c r="P75" s="6"/>
      <c r="Q75" s="6"/>
      <c r="R75" s="6"/>
      <c r="S75" s="68">
        <f>S57+V65+T72</f>
        <v>0</v>
      </c>
      <c r="T75" s="68"/>
      <c r="U75" s="68"/>
      <c r="V75" s="68"/>
      <c r="W75" s="68"/>
      <c r="X75" s="69"/>
    </row>
    <row r="76" ht="18" customHeight="1">
      <c r="L76" s="9"/>
    </row>
    <row r="77" spans="1:24" ht="15" customHeight="1">
      <c r="A77" s="2" t="s">
        <v>80</v>
      </c>
      <c r="B77" s="44" t="s">
        <v>108</v>
      </c>
      <c r="C77" s="44"/>
      <c r="D77" s="44"/>
      <c r="E77" s="44"/>
      <c r="F77" s="44"/>
      <c r="G77" s="44"/>
      <c r="H77" s="44"/>
      <c r="I77" s="44"/>
      <c r="J77" s="44"/>
      <c r="K77" s="44"/>
      <c r="L77" s="44"/>
      <c r="M77" s="44"/>
      <c r="N77" s="44"/>
      <c r="O77" s="44"/>
      <c r="P77" s="44"/>
      <c r="Q77" s="44"/>
      <c r="R77" s="44"/>
      <c r="S77" s="44"/>
      <c r="T77" s="44"/>
      <c r="U77" s="44"/>
      <c r="V77" s="44"/>
      <c r="W77" s="44"/>
      <c r="X77" s="44"/>
    </row>
    <row r="78" spans="2:24" ht="15" customHeight="1">
      <c r="B78" s="44"/>
      <c r="C78" s="44"/>
      <c r="D78" s="44"/>
      <c r="E78" s="44"/>
      <c r="F78" s="44"/>
      <c r="G78" s="44"/>
      <c r="H78" s="44"/>
      <c r="I78" s="44"/>
      <c r="J78" s="44"/>
      <c r="K78" s="44"/>
      <c r="L78" s="44"/>
      <c r="M78" s="44"/>
      <c r="N78" s="44"/>
      <c r="O78" s="44"/>
      <c r="P78" s="44"/>
      <c r="Q78" s="44"/>
      <c r="R78" s="44"/>
      <c r="S78" s="44"/>
      <c r="T78" s="44"/>
      <c r="U78" s="44"/>
      <c r="V78" s="44"/>
      <c r="W78" s="44"/>
      <c r="X78" s="44"/>
    </row>
    <row r="79" spans="2:24" ht="15" customHeight="1">
      <c r="B79" s="78"/>
      <c r="C79" s="78"/>
      <c r="D79" s="78"/>
      <c r="E79" s="78"/>
      <c r="F79" s="78"/>
      <c r="G79" s="78"/>
      <c r="H79" s="78"/>
      <c r="I79" s="78"/>
      <c r="J79" s="78"/>
      <c r="K79" s="78"/>
      <c r="L79" s="78"/>
      <c r="M79" s="78"/>
      <c r="N79" s="78"/>
      <c r="O79" s="78"/>
      <c r="P79" s="78"/>
      <c r="Q79" s="78"/>
      <c r="R79" s="78"/>
      <c r="S79" s="78"/>
      <c r="T79" s="78"/>
      <c r="U79" s="78"/>
      <c r="V79" s="78"/>
      <c r="W79" s="78"/>
      <c r="X79" s="78"/>
    </row>
    <row r="80" spans="1:24" ht="19.5" customHeight="1">
      <c r="A80" s="142" t="s">
        <v>16</v>
      </c>
      <c r="B80" s="143"/>
      <c r="C80" s="143"/>
      <c r="D80" s="143"/>
      <c r="E80" s="143"/>
      <c r="F80" s="143"/>
      <c r="G80" s="143"/>
      <c r="H80" s="143"/>
      <c r="I80" s="143"/>
      <c r="J80" s="143"/>
      <c r="K80" s="143"/>
      <c r="L80" s="143"/>
      <c r="M80" s="143"/>
      <c r="N80" s="143"/>
      <c r="O80" s="143"/>
      <c r="P80" s="143"/>
      <c r="Q80" s="143"/>
      <c r="R80" s="144"/>
      <c r="S80" s="135" t="s">
        <v>17</v>
      </c>
      <c r="T80" s="135"/>
      <c r="U80" s="135"/>
      <c r="V80" s="135"/>
      <c r="W80" s="135"/>
      <c r="X80" s="135"/>
    </row>
    <row r="81" spans="1:24" ht="19.5" customHeight="1">
      <c r="A81" s="41"/>
      <c r="B81" s="41"/>
      <c r="C81" s="41"/>
      <c r="D81" s="41"/>
      <c r="E81" s="41"/>
      <c r="F81" s="41"/>
      <c r="G81" s="41"/>
      <c r="H81" s="41"/>
      <c r="I81" s="41"/>
      <c r="J81" s="41"/>
      <c r="K81" s="41"/>
      <c r="L81" s="41"/>
      <c r="M81" s="41"/>
      <c r="N81" s="41"/>
      <c r="O81" s="41"/>
      <c r="P81" s="41"/>
      <c r="Q81" s="41"/>
      <c r="R81" s="41"/>
      <c r="S81" s="40"/>
      <c r="T81" s="40"/>
      <c r="U81" s="40"/>
      <c r="V81" s="40"/>
      <c r="W81" s="40"/>
      <c r="X81" s="40"/>
    </row>
    <row r="82" spans="1:24" ht="19.5" customHeight="1">
      <c r="A82" s="41"/>
      <c r="B82" s="41"/>
      <c r="C82" s="41"/>
      <c r="D82" s="41"/>
      <c r="E82" s="41"/>
      <c r="F82" s="41"/>
      <c r="G82" s="41"/>
      <c r="H82" s="41"/>
      <c r="I82" s="41"/>
      <c r="J82" s="41"/>
      <c r="K82" s="41"/>
      <c r="L82" s="41"/>
      <c r="M82" s="41"/>
      <c r="N82" s="41"/>
      <c r="O82" s="41"/>
      <c r="P82" s="41"/>
      <c r="Q82" s="41"/>
      <c r="R82" s="41"/>
      <c r="S82" s="40"/>
      <c r="T82" s="40"/>
      <c r="U82" s="40"/>
      <c r="V82" s="40"/>
      <c r="W82" s="40"/>
      <c r="X82" s="40"/>
    </row>
    <row r="83" spans="1:24" ht="19.5" customHeight="1">
      <c r="A83" s="41"/>
      <c r="B83" s="41"/>
      <c r="C83" s="41"/>
      <c r="D83" s="41"/>
      <c r="E83" s="41"/>
      <c r="F83" s="41"/>
      <c r="G83" s="41"/>
      <c r="H83" s="41"/>
      <c r="I83" s="41"/>
      <c r="J83" s="41"/>
      <c r="K83" s="41"/>
      <c r="L83" s="41"/>
      <c r="M83" s="41"/>
      <c r="N83" s="41"/>
      <c r="O83" s="41"/>
      <c r="P83" s="41"/>
      <c r="Q83" s="41"/>
      <c r="R83" s="41"/>
      <c r="S83" s="40"/>
      <c r="T83" s="40"/>
      <c r="U83" s="40"/>
      <c r="V83" s="40"/>
      <c r="W83" s="40"/>
      <c r="X83" s="40"/>
    </row>
    <row r="84" spans="2:24" ht="19.5" customHeight="1">
      <c r="B84" s="9"/>
      <c r="P84" s="37" t="s">
        <v>18</v>
      </c>
      <c r="Q84" s="38"/>
      <c r="R84" s="39"/>
      <c r="S84" s="45"/>
      <c r="T84" s="46"/>
      <c r="U84" s="46"/>
      <c r="V84" s="46"/>
      <c r="W84" s="46"/>
      <c r="X84" s="47"/>
    </row>
    <row r="85" ht="18" customHeight="1"/>
    <row r="86" spans="1:24" ht="15" customHeight="1">
      <c r="A86" s="2" t="s">
        <v>81</v>
      </c>
      <c r="B86" s="44" t="s">
        <v>109</v>
      </c>
      <c r="C86" s="44"/>
      <c r="D86" s="44"/>
      <c r="E86" s="44"/>
      <c r="F86" s="44"/>
      <c r="G86" s="44"/>
      <c r="H86" s="44"/>
      <c r="I86" s="44"/>
      <c r="J86" s="44"/>
      <c r="K86" s="44"/>
      <c r="L86" s="44"/>
      <c r="M86" s="44"/>
      <c r="N86" s="44"/>
      <c r="O86" s="44"/>
      <c r="P86" s="44"/>
      <c r="Q86" s="44"/>
      <c r="R86" s="44"/>
      <c r="S86" s="44"/>
      <c r="T86" s="44"/>
      <c r="U86" s="44"/>
      <c r="V86" s="44"/>
      <c r="W86" s="44"/>
      <c r="X86" s="44"/>
    </row>
    <row r="87" spans="2:24" ht="15" customHeight="1">
      <c r="B87" s="44"/>
      <c r="C87" s="44"/>
      <c r="D87" s="44"/>
      <c r="E87" s="44"/>
      <c r="F87" s="44"/>
      <c r="G87" s="44"/>
      <c r="H87" s="44"/>
      <c r="I87" s="44"/>
      <c r="J87" s="44"/>
      <c r="K87" s="44"/>
      <c r="L87" s="44"/>
      <c r="M87" s="44"/>
      <c r="N87" s="44"/>
      <c r="O87" s="44"/>
      <c r="P87" s="44"/>
      <c r="Q87" s="44"/>
      <c r="R87" s="44"/>
      <c r="S87" s="44"/>
      <c r="T87" s="44"/>
      <c r="U87" s="44"/>
      <c r="V87" s="44"/>
      <c r="W87" s="44"/>
      <c r="X87" s="44"/>
    </row>
    <row r="88" spans="19:24" ht="19.5" customHeight="1">
      <c r="S88" s="45">
        <f>T11+T15+T22+T33+S84</f>
        <v>0</v>
      </c>
      <c r="T88" s="46"/>
      <c r="U88" s="46"/>
      <c r="V88" s="46"/>
      <c r="W88" s="46"/>
      <c r="X88" s="47"/>
    </row>
    <row r="89" ht="18" customHeight="1"/>
    <row r="90" spans="1:24" ht="19.5" customHeight="1">
      <c r="A90" s="3" t="s">
        <v>82</v>
      </c>
      <c r="B90" s="36" t="s">
        <v>83</v>
      </c>
      <c r="C90" s="36"/>
      <c r="D90" s="36"/>
      <c r="E90" s="36"/>
      <c r="F90" s="36"/>
      <c r="G90" s="36"/>
      <c r="H90" s="36"/>
      <c r="I90" s="36"/>
      <c r="J90" s="36"/>
      <c r="K90" s="36"/>
      <c r="L90" s="36"/>
      <c r="M90" s="36"/>
      <c r="N90" s="36"/>
      <c r="O90" s="36"/>
      <c r="P90" s="36"/>
      <c r="Q90" s="36"/>
      <c r="R90" s="36"/>
      <c r="S90" s="36"/>
      <c r="T90" s="36"/>
      <c r="U90" s="36"/>
      <c r="V90" s="36"/>
      <c r="W90" s="36"/>
      <c r="X90" s="36"/>
    </row>
    <row r="91" spans="1:24" ht="19.5" customHeight="1">
      <c r="A91" s="3" t="s">
        <v>84</v>
      </c>
      <c r="B91" s="36" t="s">
        <v>85</v>
      </c>
      <c r="C91" s="36"/>
      <c r="D91" s="36"/>
      <c r="E91" s="36"/>
      <c r="F91" s="36"/>
      <c r="G91" s="36"/>
      <c r="H91" s="36"/>
      <c r="I91" s="36"/>
      <c r="J91" s="36"/>
      <c r="K91" s="36"/>
      <c r="L91" s="36"/>
      <c r="M91" s="36"/>
      <c r="N91" s="36"/>
      <c r="O91" s="36"/>
      <c r="P91" s="36"/>
      <c r="Q91" s="36"/>
      <c r="R91" s="36"/>
      <c r="S91" s="36"/>
      <c r="T91" s="36"/>
      <c r="U91" s="36"/>
      <c r="V91" s="36"/>
      <c r="W91" s="36"/>
      <c r="X91" s="36"/>
    </row>
    <row r="92" spans="1:24" ht="15" customHeight="1">
      <c r="A92" s="3" t="s">
        <v>86</v>
      </c>
      <c r="B92" s="36" t="s">
        <v>87</v>
      </c>
      <c r="C92" s="36"/>
      <c r="D92" s="36"/>
      <c r="E92" s="36"/>
      <c r="F92" s="36"/>
      <c r="G92" s="36"/>
      <c r="H92" s="36"/>
      <c r="I92" s="36"/>
      <c r="J92" s="36"/>
      <c r="K92" s="36"/>
      <c r="L92" s="36"/>
      <c r="M92" s="36"/>
      <c r="N92" s="36"/>
      <c r="O92" s="36"/>
      <c r="P92" s="36"/>
      <c r="Q92" s="36"/>
      <c r="R92" s="36"/>
      <c r="S92" s="36"/>
      <c r="T92" s="36"/>
      <c r="U92" s="36"/>
      <c r="V92" s="36"/>
      <c r="W92" s="36"/>
      <c r="X92" s="36"/>
    </row>
    <row r="93" spans="1:24" ht="15" customHeight="1">
      <c r="A93" s="3" t="s">
        <v>88</v>
      </c>
      <c r="B93" s="36"/>
      <c r="C93" s="36"/>
      <c r="D93" s="36"/>
      <c r="E93" s="36"/>
      <c r="F93" s="36"/>
      <c r="G93" s="36"/>
      <c r="H93" s="36"/>
      <c r="I93" s="36"/>
      <c r="J93" s="36"/>
      <c r="K93" s="36"/>
      <c r="L93" s="36"/>
      <c r="M93" s="36"/>
      <c r="N93" s="36"/>
      <c r="O93" s="36"/>
      <c r="P93" s="36"/>
      <c r="Q93" s="36"/>
      <c r="R93" s="36"/>
      <c r="S93" s="36"/>
      <c r="T93" s="36"/>
      <c r="U93" s="36"/>
      <c r="V93" s="36"/>
      <c r="W93" s="36"/>
      <c r="X93" s="36"/>
    </row>
    <row r="94" spans="1:24" ht="15" customHeight="1">
      <c r="A94" s="3" t="s">
        <v>89</v>
      </c>
      <c r="B94" s="36" t="s">
        <v>90</v>
      </c>
      <c r="C94" s="36"/>
      <c r="D94" s="36"/>
      <c r="E94" s="36"/>
      <c r="F94" s="36"/>
      <c r="G94" s="36"/>
      <c r="H94" s="36"/>
      <c r="I94" s="36"/>
      <c r="J94" s="36"/>
      <c r="K94" s="36"/>
      <c r="L94" s="36"/>
      <c r="M94" s="36"/>
      <c r="N94" s="36"/>
      <c r="O94" s="36"/>
      <c r="P94" s="36"/>
      <c r="Q94" s="36"/>
      <c r="R94" s="36"/>
      <c r="S94" s="36"/>
      <c r="T94" s="36"/>
      <c r="U94" s="36"/>
      <c r="V94" s="36"/>
      <c r="W94" s="36"/>
      <c r="X94" s="36"/>
    </row>
    <row r="95" spans="1:24" ht="15" customHeight="1">
      <c r="A95" s="3" t="s">
        <v>91</v>
      </c>
      <c r="B95" s="36"/>
      <c r="C95" s="36"/>
      <c r="D95" s="36"/>
      <c r="E95" s="36"/>
      <c r="F95" s="36"/>
      <c r="G95" s="36"/>
      <c r="H95" s="36"/>
      <c r="I95" s="36"/>
      <c r="J95" s="36"/>
      <c r="K95" s="36"/>
      <c r="L95" s="36"/>
      <c r="M95" s="36"/>
      <c r="N95" s="36"/>
      <c r="O95" s="36"/>
      <c r="P95" s="36"/>
      <c r="Q95" s="36"/>
      <c r="R95" s="36"/>
      <c r="S95" s="36"/>
      <c r="T95" s="36"/>
      <c r="U95" s="36"/>
      <c r="V95" s="36"/>
      <c r="W95" s="36"/>
      <c r="X95" s="36"/>
    </row>
    <row r="96" spans="1:24" ht="19.5" customHeight="1">
      <c r="A96" s="3" t="s">
        <v>92</v>
      </c>
      <c r="B96" s="36" t="s">
        <v>93</v>
      </c>
      <c r="C96" s="36"/>
      <c r="D96" s="36"/>
      <c r="E96" s="36"/>
      <c r="F96" s="36"/>
      <c r="G96" s="36"/>
      <c r="H96" s="36"/>
      <c r="I96" s="36"/>
      <c r="J96" s="36"/>
      <c r="K96" s="36"/>
      <c r="L96" s="36"/>
      <c r="M96" s="36"/>
      <c r="N96" s="36"/>
      <c r="O96" s="36"/>
      <c r="P96" s="36"/>
      <c r="Q96" s="36"/>
      <c r="R96" s="36"/>
      <c r="S96" s="36"/>
      <c r="T96" s="36"/>
      <c r="U96" s="36"/>
      <c r="V96" s="36"/>
      <c r="W96" s="36"/>
      <c r="X96" s="36"/>
    </row>
    <row r="97" spans="1:24" ht="15" customHeight="1">
      <c r="A97" s="3" t="s">
        <v>106</v>
      </c>
      <c r="B97" s="36" t="s">
        <v>107</v>
      </c>
      <c r="C97" s="36"/>
      <c r="D97" s="36"/>
      <c r="E97" s="36"/>
      <c r="F97" s="36"/>
      <c r="G97" s="36"/>
      <c r="H97" s="36"/>
      <c r="I97" s="36"/>
      <c r="J97" s="36"/>
      <c r="K97" s="36"/>
      <c r="L97" s="36"/>
      <c r="M97" s="36"/>
      <c r="N97" s="36"/>
      <c r="O97" s="36"/>
      <c r="P97" s="36"/>
      <c r="Q97" s="36"/>
      <c r="R97" s="36"/>
      <c r="S97" s="36"/>
      <c r="T97" s="36"/>
      <c r="U97" s="36"/>
      <c r="V97" s="36"/>
      <c r="W97" s="36"/>
      <c r="X97" s="36"/>
    </row>
    <row r="98" spans="1:24" ht="15" customHeight="1">
      <c r="A98" s="3"/>
      <c r="B98" s="36"/>
      <c r="C98" s="36"/>
      <c r="D98" s="36"/>
      <c r="E98" s="36"/>
      <c r="F98" s="36"/>
      <c r="G98" s="36"/>
      <c r="H98" s="36"/>
      <c r="I98" s="36"/>
      <c r="J98" s="36"/>
      <c r="K98" s="36"/>
      <c r="L98" s="36"/>
      <c r="M98" s="36"/>
      <c r="N98" s="36"/>
      <c r="O98" s="36"/>
      <c r="P98" s="36"/>
      <c r="Q98" s="36"/>
      <c r="R98" s="36"/>
      <c r="S98" s="36"/>
      <c r="T98" s="36"/>
      <c r="U98" s="36"/>
      <c r="V98" s="36"/>
      <c r="W98" s="36"/>
      <c r="X98" s="36"/>
    </row>
    <row r="99" spans="1:24" ht="15" customHeight="1">
      <c r="A99" s="3" t="s">
        <v>91</v>
      </c>
      <c r="B99" s="36"/>
      <c r="C99" s="36"/>
      <c r="D99" s="36"/>
      <c r="E99" s="36"/>
      <c r="F99" s="36"/>
      <c r="G99" s="36"/>
      <c r="H99" s="36"/>
      <c r="I99" s="36"/>
      <c r="J99" s="36"/>
      <c r="K99" s="36"/>
      <c r="L99" s="36"/>
      <c r="M99" s="36"/>
      <c r="N99" s="36"/>
      <c r="O99" s="36"/>
      <c r="P99" s="36"/>
      <c r="Q99" s="36"/>
      <c r="R99" s="36"/>
      <c r="S99" s="36"/>
      <c r="T99" s="36"/>
      <c r="U99" s="36"/>
      <c r="V99" s="36"/>
      <c r="W99" s="36"/>
      <c r="X99" s="36"/>
    </row>
    <row r="100" ht="19.5" customHeight="1"/>
    <row r="110" spans="1:3" ht="13.5">
      <c r="A110" s="35"/>
      <c r="C110" s="1" t="s">
        <v>21</v>
      </c>
    </row>
    <row r="111" spans="1:3" ht="13.5">
      <c r="A111" s="35"/>
      <c r="C111" s="1" t="s">
        <v>22</v>
      </c>
    </row>
    <row r="112" spans="1:3" ht="13.5">
      <c r="A112" s="35"/>
      <c r="C112" s="1" t="s">
        <v>23</v>
      </c>
    </row>
    <row r="113" spans="1:3" ht="13.5">
      <c r="A113" s="35"/>
      <c r="C113" s="1" t="s">
        <v>24</v>
      </c>
    </row>
    <row r="114" spans="1:3" ht="13.5">
      <c r="A114" s="35"/>
      <c r="C114" s="1" t="s">
        <v>25</v>
      </c>
    </row>
    <row r="115" spans="1:3" ht="13.5">
      <c r="A115" s="35"/>
      <c r="C115" s="1" t="s">
        <v>26</v>
      </c>
    </row>
    <row r="118" ht="13.5">
      <c r="C118" s="1" t="s">
        <v>94</v>
      </c>
    </row>
    <row r="119" ht="13.5">
      <c r="C119" s="1" t="s">
        <v>95</v>
      </c>
    </row>
    <row r="120" ht="13.5">
      <c r="C120" s="1" t="s">
        <v>96</v>
      </c>
    </row>
    <row r="121" ht="13.5">
      <c r="C121" s="1" t="s">
        <v>97</v>
      </c>
    </row>
    <row r="122" ht="13.5">
      <c r="C122" s="1" t="s">
        <v>98</v>
      </c>
    </row>
    <row r="123" ht="13.5">
      <c r="C123" s="1" t="s">
        <v>99</v>
      </c>
    </row>
    <row r="124" ht="13.5">
      <c r="C124" s="1" t="s">
        <v>100</v>
      </c>
    </row>
  </sheetData>
  <sheetProtection/>
  <mergeCells count="188">
    <mergeCell ref="I5:J5"/>
    <mergeCell ref="R62:T62"/>
    <mergeCell ref="V62:X62"/>
    <mergeCell ref="A3:X3"/>
    <mergeCell ref="U39:X39"/>
    <mergeCell ref="V40:X40"/>
    <mergeCell ref="Q39:T39"/>
    <mergeCell ref="R40:T40"/>
    <mergeCell ref="V60:X60"/>
    <mergeCell ref="A55:H55"/>
    <mergeCell ref="A63:C63"/>
    <mergeCell ref="A53:H53"/>
    <mergeCell ref="I53:M53"/>
    <mergeCell ref="A60:C60"/>
    <mergeCell ref="A54:H54"/>
    <mergeCell ref="A59:C59"/>
    <mergeCell ref="D59:X59"/>
    <mergeCell ref="J63:K63"/>
    <mergeCell ref="N53:R53"/>
    <mergeCell ref="S53:X53"/>
    <mergeCell ref="R61:T61"/>
    <mergeCell ref="V61:X61"/>
    <mergeCell ref="P60:Q60"/>
    <mergeCell ref="P61:Q61"/>
    <mergeCell ref="S57:X57"/>
    <mergeCell ref="H63:I63"/>
    <mergeCell ref="D62:E62"/>
    <mergeCell ref="F62:G62"/>
    <mergeCell ref="H62:I62"/>
    <mergeCell ref="L60:M60"/>
    <mergeCell ref="N60:O60"/>
    <mergeCell ref="D61:E61"/>
    <mergeCell ref="F61:G61"/>
    <mergeCell ref="H61:I61"/>
    <mergeCell ref="H60:I60"/>
    <mergeCell ref="J60:K60"/>
    <mergeCell ref="A57:H57"/>
    <mergeCell ref="I57:M57"/>
    <mergeCell ref="I56:M56"/>
    <mergeCell ref="L62:M62"/>
    <mergeCell ref="A61:C61"/>
    <mergeCell ref="D60:E60"/>
    <mergeCell ref="F60:G60"/>
    <mergeCell ref="J61:K61"/>
    <mergeCell ref="J62:K62"/>
    <mergeCell ref="U37:X37"/>
    <mergeCell ref="T33:X33"/>
    <mergeCell ref="Q36:T36"/>
    <mergeCell ref="U36:X36"/>
    <mergeCell ref="C37:P37"/>
    <mergeCell ref="B42:C42"/>
    <mergeCell ref="A56:H56"/>
    <mergeCell ref="D42:X42"/>
    <mergeCell ref="A62:C62"/>
    <mergeCell ref="V29:X29"/>
    <mergeCell ref="B31:C31"/>
    <mergeCell ref="A80:R80"/>
    <mergeCell ref="A71:F71"/>
    <mergeCell ref="G71:J71"/>
    <mergeCell ref="K71:N71"/>
    <mergeCell ref="G72:J72"/>
    <mergeCell ref="K72:N72"/>
    <mergeCell ref="P64:Q65"/>
    <mergeCell ref="U64:U65"/>
    <mergeCell ref="Q25:T25"/>
    <mergeCell ref="D24:X24"/>
    <mergeCell ref="C25:P25"/>
    <mergeCell ref="Q27:T27"/>
    <mergeCell ref="P63:Q63"/>
    <mergeCell ref="V63:X63"/>
    <mergeCell ref="D63:E63"/>
    <mergeCell ref="D31:X32"/>
    <mergeCell ref="N33:R33"/>
    <mergeCell ref="Q37:T37"/>
    <mergeCell ref="A69:F69"/>
    <mergeCell ref="G69:J69"/>
    <mergeCell ref="S80:X80"/>
    <mergeCell ref="A70:F70"/>
    <mergeCell ref="G70:J70"/>
    <mergeCell ref="S83:X83"/>
    <mergeCell ref="A75:N75"/>
    <mergeCell ref="B77:X79"/>
    <mergeCell ref="A8:C8"/>
    <mergeCell ref="V65:X65"/>
    <mergeCell ref="A64:C65"/>
    <mergeCell ref="D64:E65"/>
    <mergeCell ref="F64:G65"/>
    <mergeCell ref="H64:I65"/>
    <mergeCell ref="J64:K65"/>
    <mergeCell ref="F63:G63"/>
    <mergeCell ref="T18:X18"/>
    <mergeCell ref="Q26:T26"/>
    <mergeCell ref="T15:X15"/>
    <mergeCell ref="R65:T65"/>
    <mergeCell ref="D17:X17"/>
    <mergeCell ref="N29:P29"/>
    <mergeCell ref="D35:X35"/>
    <mergeCell ref="C36:P36"/>
    <mergeCell ref="R30:T30"/>
    <mergeCell ref="R29:T29"/>
    <mergeCell ref="N22:R22"/>
    <mergeCell ref="C28:P28"/>
    <mergeCell ref="U25:X25"/>
    <mergeCell ref="U27:X27"/>
    <mergeCell ref="U26:X26"/>
    <mergeCell ref="B9:C9"/>
    <mergeCell ref="D9:X10"/>
    <mergeCell ref="B13:C13"/>
    <mergeCell ref="D13:X14"/>
    <mergeCell ref="T11:X11"/>
    <mergeCell ref="B20:C20"/>
    <mergeCell ref="D20:X21"/>
    <mergeCell ref="T22:X22"/>
    <mergeCell ref="C38:P38"/>
    <mergeCell ref="Q38:T38"/>
    <mergeCell ref="U38:X38"/>
    <mergeCell ref="C39:P39"/>
    <mergeCell ref="R41:T41"/>
    <mergeCell ref="Q28:T28"/>
    <mergeCell ref="U28:X28"/>
    <mergeCell ref="C26:P26"/>
    <mergeCell ref="C27:P27"/>
    <mergeCell ref="D45:X46"/>
    <mergeCell ref="A49:C49"/>
    <mergeCell ref="D49:X49"/>
    <mergeCell ref="A52:C52"/>
    <mergeCell ref="D52:X52"/>
    <mergeCell ref="S43:X43"/>
    <mergeCell ref="T47:X47"/>
    <mergeCell ref="S50:X50"/>
    <mergeCell ref="A45:C45"/>
    <mergeCell ref="I54:M54"/>
    <mergeCell ref="N54:R54"/>
    <mergeCell ref="S54:X54"/>
    <mergeCell ref="N57:P57"/>
    <mergeCell ref="Q57:R57"/>
    <mergeCell ref="S56:X56"/>
    <mergeCell ref="S55:X55"/>
    <mergeCell ref="I55:M55"/>
    <mergeCell ref="N61:O61"/>
    <mergeCell ref="L63:M63"/>
    <mergeCell ref="N63:O63"/>
    <mergeCell ref="N55:R55"/>
    <mergeCell ref="R60:T60"/>
    <mergeCell ref="R63:T63"/>
    <mergeCell ref="N56:R56"/>
    <mergeCell ref="P62:Q62"/>
    <mergeCell ref="L61:M61"/>
    <mergeCell ref="L64:M65"/>
    <mergeCell ref="N64:O65"/>
    <mergeCell ref="N62:O62"/>
    <mergeCell ref="A67:C67"/>
    <mergeCell ref="D67:X67"/>
    <mergeCell ref="A74:C74"/>
    <mergeCell ref="D74:X74"/>
    <mergeCell ref="K69:N69"/>
    <mergeCell ref="A68:F68"/>
    <mergeCell ref="G68:J68"/>
    <mergeCell ref="K68:N68"/>
    <mergeCell ref="O68:R68"/>
    <mergeCell ref="S88:X88"/>
    <mergeCell ref="A82:R82"/>
    <mergeCell ref="B96:X96"/>
    <mergeCell ref="B90:X90"/>
    <mergeCell ref="B91:X91"/>
    <mergeCell ref="B92:X93"/>
    <mergeCell ref="B94:X95"/>
    <mergeCell ref="S75:X75"/>
    <mergeCell ref="S68:X68"/>
    <mergeCell ref="O69:R69"/>
    <mergeCell ref="S69:X69"/>
    <mergeCell ref="O72:P72"/>
    <mergeCell ref="Q72:R72"/>
    <mergeCell ref="S72:X72"/>
    <mergeCell ref="O70:R70"/>
    <mergeCell ref="S70:X70"/>
    <mergeCell ref="O71:R71"/>
    <mergeCell ref="S71:X71"/>
    <mergeCell ref="B97:X99"/>
    <mergeCell ref="P84:R84"/>
    <mergeCell ref="S82:X82"/>
    <mergeCell ref="A83:R83"/>
    <mergeCell ref="K70:N70"/>
    <mergeCell ref="A81:R81"/>
    <mergeCell ref="S81:X81"/>
    <mergeCell ref="A72:F72"/>
    <mergeCell ref="B86:X87"/>
    <mergeCell ref="S84:X84"/>
  </mergeCells>
  <dataValidations count="4">
    <dataValidation type="list" allowBlank="1" showInputMessage="1" showErrorMessage="1" sqref="A61:C63 A54:H56">
      <formula1>$C$118:$C$124</formula1>
    </dataValidation>
    <dataValidation type="list" showInputMessage="1" showErrorMessage="1" sqref="A81:R83">
      <formula1>$C$110:$C$115</formula1>
    </dataValidation>
    <dataValidation allowBlank="1" showInputMessage="1" showErrorMessage="1" sqref="K5 M5 O5 T11:X11 T15:X15 T18:X18 N61:X63 C26:X28 T33:X33 C37:X39 T47:X47 I54:X56 D61:G63 J61:K63 S81:X84 T22 G69:N71 S69:X71"/>
    <dataValidation type="list" allowBlank="1" showInputMessage="1" showErrorMessage="1" sqref="A69:F71">
      <formula1>$C$102:$C$108</formula1>
    </dataValidation>
  </dataValidations>
  <printOptions horizontalCentered="1"/>
  <pageMargins left="0.984251968503937" right="0.5905511811023623" top="0.5905511811023623" bottom="0.5905511811023623" header="0" footer="0.3937007874015748"/>
  <pageSetup blackAndWhite="1" fitToHeight="3" horizontalDpi="300" verticalDpi="300" orientation="portrait" paperSize="9" scale="97" r:id="rId3"/>
  <rowBreaks count="2" manualBreakCount="2">
    <brk id="41" max="24" man="1"/>
    <brk id="76" max="2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2021-09-13T11:54:31Z</cp:lastPrinted>
  <dcterms:modified xsi:type="dcterms:W3CDTF">2021-09-14T05:36:17Z</dcterms:modified>
  <cp:category/>
  <cp:version/>
  <cp:contentType/>
  <cp:contentStatus/>
</cp:coreProperties>
</file>