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405" windowWidth="15030" windowHeight="5805" tabRatio="763" activeTab="0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definedNames>
    <definedName name="_xlnm.Print_Area" localSheetId="3">'2-2-4月報_月別患者数'!$A$1:$Y$17</definedName>
    <definedName name="_xlnm.Print_Area" localSheetId="4">'2-2-5月報_月別定点当たり'!$A$1:$Y$17</definedName>
  </definedNames>
  <calcPr fullCalcOnLoad="1"/>
</workbook>
</file>

<file path=xl/sharedStrings.xml><?xml version="1.0" encoding="utf-8"?>
<sst xmlns="http://schemas.openxmlformats.org/spreadsheetml/2006/main" count="399" uniqueCount="197">
  <si>
    <t>週</t>
  </si>
  <si>
    <t>インフルエンザ</t>
  </si>
  <si>
    <t>急性出血性結膜炎</t>
  </si>
  <si>
    <t>流行性角結膜炎</t>
  </si>
  <si>
    <t>小児科</t>
  </si>
  <si>
    <t>合計</t>
  </si>
  <si>
    <t>細菌性髄膜炎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</si>
  <si>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</si>
  <si>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</si>
  <si>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</si>
  <si>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</si>
  <si>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</si>
  <si>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</si>
  <si>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</si>
  <si>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</si>
  <si>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</si>
  <si>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</si>
  <si>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</si>
  <si>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</si>
  <si>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</si>
  <si>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</si>
  <si>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</si>
  <si>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</si>
  <si>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</si>
  <si>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</si>
  <si>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</si>
  <si>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</si>
  <si>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</si>
  <si>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</si>
  <si>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</si>
  <si>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水　痘</t>
  </si>
  <si>
    <t>突発性発しん</t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</si>
  <si>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</si>
  <si>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</si>
  <si>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</si>
  <si>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</si>
  <si>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</si>
  <si>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</si>
  <si>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</si>
  <si>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</si>
  <si>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</si>
  <si>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</si>
  <si>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</si>
  <si>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</si>
  <si>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水　痘</t>
  </si>
  <si>
    <t>突発性発しん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</si>
  <si>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</si>
  <si>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</si>
  <si>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</si>
  <si>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</si>
  <si>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t>流行性耳下腺炎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</si>
  <si>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</si>
  <si>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</si>
  <si>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</si>
  <si>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</si>
  <si>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</si>
  <si>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</si>
  <si>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</si>
  <si>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</si>
  <si>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</si>
  <si>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</si>
  <si>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</si>
  <si>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</si>
  <si>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</si>
  <si>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</si>
  <si>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</si>
  <si>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</si>
  <si>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</si>
  <si>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</si>
  <si>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</si>
  <si>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</si>
  <si>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</si>
  <si>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</si>
  <si>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</si>
  <si>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</si>
  <si>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</si>
  <si>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</si>
  <si>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</si>
  <si>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1)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</si>
  <si>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</si>
  <si>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</si>
  <si>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</si>
  <si>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</si>
  <si>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</si>
  <si>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</si>
  <si>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</si>
  <si>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2)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</si>
  <si>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</si>
  <si>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1)</t>
    </r>
    <r>
      <rPr>
        <sz val="10.5"/>
        <color indexed="8"/>
        <rFont val="ＭＳ Ｐ明朝"/>
        <family val="1"/>
      </rPr>
      <t>小児科定点疾患については</t>
    </r>
    <r>
      <rPr>
        <sz val="10.5"/>
        <color indexed="8"/>
        <rFont val="Century"/>
        <family val="1"/>
      </rPr>
      <t>20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に計上。</t>
    </r>
  </si>
  <si>
    <r>
      <t>2)</t>
    </r>
    <r>
      <rPr>
        <sz val="10.5"/>
        <color indexed="8"/>
        <rFont val="ＭＳ Ｐ明朝"/>
        <family val="1"/>
      </rPr>
      <t>眼科定点疾患については</t>
    </r>
    <r>
      <rPr>
        <sz val="10.5"/>
        <color indexed="8"/>
        <rFont val="Century"/>
        <family val="1"/>
      </rPr>
      <t>70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</si>
  <si>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</si>
  <si>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</si>
  <si>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</si>
  <si>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</si>
  <si>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</si>
  <si>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</si>
  <si>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</si>
  <si>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</si>
  <si>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</si>
  <si>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</si>
  <si>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</si>
  <si>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</si>
  <si>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</si>
  <si>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</si>
  <si>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</si>
  <si>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</si>
  <si>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</si>
  <si>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</si>
  <si>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</si>
  <si>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</si>
  <si>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</si>
  <si>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</si>
  <si>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</si>
  <si>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</si>
  <si>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</si>
  <si>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</si>
  <si>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</si>
  <si>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</si>
  <si>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</si>
  <si>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</si>
  <si>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</si>
  <si>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</si>
  <si>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</si>
  <si>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</si>
  <si>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</si>
  <si>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</si>
  <si>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</si>
  <si>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</si>
  <si>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ペニシリン耐性肺炎球菌感染症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</si>
  <si>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</si>
  <si>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</si>
  <si>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</si>
  <si>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</si>
  <si>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</si>
  <si>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</si>
  <si>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</si>
  <si>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</si>
  <si>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メチシリン耐性黄色ブドウ球菌感染症</t>
  </si>
  <si>
    <t>性器ヘルペスウイルス感染症</t>
  </si>
  <si>
    <t>男性</t>
  </si>
  <si>
    <t>女性</t>
  </si>
  <si>
    <t>基幹定点</t>
  </si>
  <si>
    <r>
      <t xml:space="preserve">1/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1/9</t>
    </r>
  </si>
  <si>
    <r>
      <t xml:space="preserve"> 1/10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1/16</t>
    </r>
  </si>
  <si>
    <r>
      <t xml:space="preserve">1/17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1/23</t>
    </r>
  </si>
  <si>
    <r>
      <t xml:space="preserve">1/24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1/30</t>
    </r>
  </si>
  <si>
    <r>
      <t xml:space="preserve">1/31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 6</t>
    </r>
  </si>
  <si>
    <r>
      <t xml:space="preserve">2/14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2/20</t>
    </r>
  </si>
  <si>
    <r>
      <t xml:space="preserve"> 2/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2/13</t>
    </r>
  </si>
  <si>
    <r>
      <t xml:space="preserve">2/21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2/27</t>
    </r>
  </si>
  <si>
    <r>
      <t xml:space="preserve">2/28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6</t>
    </r>
  </si>
  <si>
    <r>
      <t xml:space="preserve"> 3/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3/13</t>
    </r>
  </si>
  <si>
    <r>
      <t xml:space="preserve">3/14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3/20</t>
    </r>
  </si>
  <si>
    <r>
      <t xml:space="preserve">3/21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3/27</t>
    </r>
  </si>
  <si>
    <r>
      <t xml:space="preserve">3/28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3</t>
    </r>
  </si>
  <si>
    <r>
      <t xml:space="preserve"> 4/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4/10</t>
    </r>
  </si>
  <si>
    <r>
      <t xml:space="preserve">4/11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4/17</t>
    </r>
  </si>
  <si>
    <r>
      <t xml:space="preserve">4/18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4/24</t>
    </r>
  </si>
  <si>
    <r>
      <t xml:space="preserve">4/25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 1</t>
    </r>
  </si>
  <si>
    <r>
      <t xml:space="preserve">5/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5/8</t>
    </r>
  </si>
  <si>
    <r>
      <t xml:space="preserve"> 5/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5/15</t>
    </r>
  </si>
  <si>
    <r>
      <t xml:space="preserve">5/16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5/22</t>
    </r>
  </si>
  <si>
    <r>
      <t xml:space="preserve">5/23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5/29</t>
    </r>
  </si>
  <si>
    <r>
      <t xml:space="preserve">5/30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 5</t>
    </r>
  </si>
  <si>
    <r>
      <t xml:space="preserve"> 6/ 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6/12</t>
    </r>
  </si>
  <si>
    <r>
      <t xml:space="preserve">6/13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6/19</t>
    </r>
  </si>
  <si>
    <r>
      <t xml:space="preserve">6/20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6/26</t>
    </r>
  </si>
  <si>
    <r>
      <t xml:space="preserve">6/27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7/3</t>
    </r>
  </si>
  <si>
    <r>
      <t xml:space="preserve"> 7/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7/10</t>
    </r>
  </si>
  <si>
    <r>
      <t xml:space="preserve">7/11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7/17</t>
    </r>
  </si>
  <si>
    <r>
      <t xml:space="preserve">7/18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7/24</t>
    </r>
  </si>
  <si>
    <r>
      <t xml:space="preserve">7/25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7/31</t>
    </r>
  </si>
  <si>
    <r>
      <t xml:space="preserve">8/ 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 7</t>
    </r>
  </si>
  <si>
    <r>
      <t xml:space="preserve"> 8/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8/14</t>
    </r>
  </si>
  <si>
    <r>
      <t xml:space="preserve">8/15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8/21</t>
    </r>
  </si>
  <si>
    <r>
      <t xml:space="preserve">8/22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8/28</t>
    </r>
  </si>
  <si>
    <r>
      <t xml:space="preserve">8/29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4</t>
    </r>
  </si>
  <si>
    <r>
      <t xml:space="preserve"> 9/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9/11</t>
    </r>
  </si>
  <si>
    <r>
      <t xml:space="preserve">9/12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9/18</t>
    </r>
  </si>
  <si>
    <r>
      <t xml:space="preserve">9/19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9/25</t>
    </r>
  </si>
  <si>
    <r>
      <t xml:space="preserve">9/26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10/2</t>
    </r>
  </si>
  <si>
    <r>
      <t xml:space="preserve">10/3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10/9</t>
    </r>
  </si>
  <si>
    <r>
      <t xml:space="preserve">10/10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10/16</t>
    </r>
  </si>
  <si>
    <r>
      <t xml:space="preserve">10/17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10/23</t>
    </r>
  </si>
  <si>
    <r>
      <t xml:space="preserve">10/24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10/30</t>
    </r>
  </si>
  <si>
    <r>
      <t xml:space="preserve"> 11/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11/13</t>
    </r>
  </si>
  <si>
    <r>
      <t xml:space="preserve">10/31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 6</t>
    </r>
  </si>
  <si>
    <r>
      <t xml:space="preserve">11/14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11/20</t>
    </r>
  </si>
  <si>
    <r>
      <t xml:space="preserve">11/21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11/27</t>
    </r>
  </si>
  <si>
    <r>
      <t xml:space="preserve">11/28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 4</t>
    </r>
  </si>
  <si>
    <r>
      <t xml:space="preserve"> 12/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12/11</t>
    </r>
  </si>
  <si>
    <r>
      <t xml:space="preserve">12/12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12/18</t>
    </r>
  </si>
  <si>
    <r>
      <t xml:space="preserve">12/19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12/25</t>
    </r>
  </si>
  <si>
    <r>
      <t xml:space="preserve">12/26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 1</t>
    </r>
  </si>
  <si>
    <t>薬剤耐性アシネトバクター感染症</t>
  </si>
  <si>
    <t>STD定点　（定点数：11）</t>
  </si>
  <si>
    <t>基幹定点　（定点数：6）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</si>
</sst>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6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vertAlign val="superscript"/>
      <sz val="10.5"/>
      <color indexed="8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ゴシック"/>
      <family val="3"/>
    </font>
    <font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Century"/>
      <family val="1"/>
    </font>
    <font>
      <sz val="10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Century"/>
      <family val="1"/>
    </font>
    <font>
      <sz val="10.5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lightUp"/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2" fillId="30" borderId="4" applyNumberFormat="0" applyAlignment="0" applyProtection="0"/>
    <xf numFmtId="0" fontId="37" fillId="0" borderId="0">
      <alignment vertical="center"/>
      <protection/>
    </xf>
    <xf numFmtId="0" fontId="16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18" xfId="49" applyNumberFormat="1" applyFont="1" applyFill="1" applyBorder="1" applyAlignment="1">
      <alignment horizontal="right" vertical="center"/>
    </xf>
    <xf numFmtId="188" fontId="8" fillId="0" borderId="10" xfId="49" applyNumberFormat="1" applyFont="1" applyFill="1" applyBorder="1" applyAlignment="1">
      <alignment horizontal="right" vertical="center"/>
    </xf>
    <xf numFmtId="188" fontId="8" fillId="0" borderId="12" xfId="49" applyNumberFormat="1" applyFont="1" applyFill="1" applyBorder="1" applyAlignment="1">
      <alignment horizontal="right" vertical="center"/>
    </xf>
    <xf numFmtId="188" fontId="8" fillId="0" borderId="13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13" xfId="0" applyNumberFormat="1" applyFont="1" applyFill="1" applyBorder="1" applyAlignment="1">
      <alignment horizontal="right" vertical="center"/>
    </xf>
    <xf numFmtId="188" fontId="8" fillId="0" borderId="19" xfId="49" applyNumberFormat="1" applyFont="1" applyFill="1" applyBorder="1" applyAlignment="1">
      <alignment horizontal="right" vertical="center"/>
    </xf>
    <xf numFmtId="188" fontId="8" fillId="0" borderId="14" xfId="49" applyNumberFormat="1" applyFont="1" applyFill="1" applyBorder="1" applyAlignment="1">
      <alignment horizontal="right" vertical="center"/>
    </xf>
    <xf numFmtId="188" fontId="8" fillId="0" borderId="16" xfId="49" applyNumberFormat="1" applyFont="1" applyFill="1" applyBorder="1" applyAlignment="1">
      <alignment horizontal="right" vertical="center"/>
    </xf>
    <xf numFmtId="188" fontId="8" fillId="0" borderId="17" xfId="49" applyNumberFormat="1" applyFont="1" applyFill="1" applyBorder="1" applyAlignment="1">
      <alignment horizontal="right" vertical="center"/>
    </xf>
    <xf numFmtId="188" fontId="8" fillId="0" borderId="14" xfId="0" applyNumberFormat="1" applyFont="1" applyFill="1" applyBorder="1" applyAlignment="1">
      <alignment horizontal="right" vertical="center"/>
    </xf>
    <xf numFmtId="188" fontId="8" fillId="0" borderId="16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87" fontId="8" fillId="0" borderId="18" xfId="49" applyNumberFormat="1" applyFont="1" applyFill="1" applyBorder="1" applyAlignment="1">
      <alignment horizontal="right" vertical="center"/>
    </xf>
    <xf numFmtId="187" fontId="8" fillId="0" borderId="10" xfId="49" applyNumberFormat="1" applyFont="1" applyFill="1" applyBorder="1" applyAlignment="1">
      <alignment horizontal="right" vertical="center"/>
    </xf>
    <xf numFmtId="187" fontId="8" fillId="0" borderId="12" xfId="49" applyNumberFormat="1" applyFont="1" applyFill="1" applyBorder="1" applyAlignment="1">
      <alignment horizontal="right" vertical="center"/>
    </xf>
    <xf numFmtId="187" fontId="8" fillId="0" borderId="13" xfId="49" applyNumberFormat="1" applyFont="1" applyFill="1" applyBorder="1" applyAlignment="1">
      <alignment horizontal="right" vertical="center"/>
    </xf>
    <xf numFmtId="187" fontId="8" fillId="0" borderId="19" xfId="49" applyNumberFormat="1" applyFont="1" applyFill="1" applyBorder="1" applyAlignment="1">
      <alignment horizontal="right" vertical="center"/>
    </xf>
    <xf numFmtId="187" fontId="8" fillId="0" borderId="14" xfId="49" applyNumberFormat="1" applyFont="1" applyFill="1" applyBorder="1" applyAlignment="1">
      <alignment horizontal="right" vertical="center"/>
    </xf>
    <xf numFmtId="187" fontId="8" fillId="0" borderId="16" xfId="49" applyNumberFormat="1" applyFont="1" applyFill="1" applyBorder="1" applyAlignment="1">
      <alignment horizontal="right" vertical="center"/>
    </xf>
    <xf numFmtId="187" fontId="8" fillId="0" borderId="17" xfId="49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top" textRotation="255"/>
    </xf>
    <xf numFmtId="0" fontId="12" fillId="0" borderId="0" xfId="0" applyFont="1" applyFill="1" applyBorder="1" applyAlignment="1">
      <alignment horizontal="center" vertical="top" textRotation="255"/>
    </xf>
    <xf numFmtId="188" fontId="12" fillId="0" borderId="18" xfId="49" applyNumberFormat="1" applyFont="1" applyFill="1" applyBorder="1" applyAlignment="1">
      <alignment horizontal="right" vertical="center"/>
    </xf>
    <xf numFmtId="188" fontId="12" fillId="0" borderId="10" xfId="49" applyNumberFormat="1" applyFont="1" applyFill="1" applyBorder="1" applyAlignment="1">
      <alignment horizontal="right" vertical="center"/>
    </xf>
    <xf numFmtId="188" fontId="12" fillId="0" borderId="12" xfId="49" applyNumberFormat="1" applyFont="1" applyFill="1" applyBorder="1" applyAlignment="1">
      <alignment horizontal="right" vertical="center"/>
    </xf>
    <xf numFmtId="188" fontId="12" fillId="0" borderId="13" xfId="49" applyNumberFormat="1" applyFont="1" applyFill="1" applyBorder="1" applyAlignment="1">
      <alignment horizontal="right" vertical="center"/>
    </xf>
    <xf numFmtId="0" fontId="12" fillId="0" borderId="0" xfId="49" applyNumberFormat="1" applyFont="1" applyFill="1" applyBorder="1" applyAlignment="1">
      <alignment horizontal="right" vertical="center" wrapText="1"/>
    </xf>
    <xf numFmtId="188" fontId="12" fillId="0" borderId="19" xfId="49" applyNumberFormat="1" applyFont="1" applyFill="1" applyBorder="1" applyAlignment="1">
      <alignment horizontal="right" vertical="center"/>
    </xf>
    <xf numFmtId="188" fontId="12" fillId="0" borderId="14" xfId="49" applyNumberFormat="1" applyFont="1" applyFill="1" applyBorder="1" applyAlignment="1">
      <alignment horizontal="right" vertical="center"/>
    </xf>
    <xf numFmtId="188" fontId="12" fillId="0" borderId="16" xfId="49" applyNumberFormat="1" applyFont="1" applyFill="1" applyBorder="1" applyAlignment="1">
      <alignment horizontal="right" vertical="center"/>
    </xf>
    <xf numFmtId="188" fontId="12" fillId="0" borderId="17" xfId="49" applyNumberFormat="1" applyFont="1" applyFill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88" fontId="12" fillId="0" borderId="22" xfId="49" applyNumberFormat="1" applyFont="1" applyBorder="1" applyAlignment="1">
      <alignment horizontal="right" vertical="center"/>
    </xf>
    <xf numFmtId="188" fontId="12" fillId="0" borderId="23" xfId="49" applyNumberFormat="1" applyFont="1" applyBorder="1" applyAlignment="1">
      <alignment horizontal="right" vertical="center"/>
    </xf>
    <xf numFmtId="188" fontId="12" fillId="0" borderId="24" xfId="49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188" fontId="12" fillId="0" borderId="21" xfId="49" applyNumberFormat="1" applyFont="1" applyBorder="1" applyAlignment="1">
      <alignment horizontal="right" vertical="center"/>
    </xf>
    <xf numFmtId="0" fontId="12" fillId="0" borderId="0" xfId="49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25" xfId="49" applyNumberFormat="1" applyFont="1" applyFill="1" applyBorder="1" applyAlignment="1">
      <alignment horizontal="right" vertical="center"/>
    </xf>
    <xf numFmtId="188" fontId="12" fillId="0" borderId="26" xfId="49" applyNumberFormat="1" applyFont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188" fontId="13" fillId="0" borderId="27" xfId="49" applyNumberFormat="1" applyFont="1" applyFill="1" applyBorder="1" applyAlignment="1">
      <alignment horizontal="center" vertical="center"/>
    </xf>
    <xf numFmtId="188" fontId="13" fillId="0" borderId="28" xfId="49" applyNumberFormat="1" applyFont="1" applyFill="1" applyBorder="1" applyAlignment="1">
      <alignment horizontal="center" vertical="center"/>
    </xf>
    <xf numFmtId="188" fontId="13" fillId="0" borderId="29" xfId="49" applyNumberFormat="1" applyFont="1" applyFill="1" applyBorder="1" applyAlignment="1">
      <alignment horizontal="center" vertical="center"/>
    </xf>
    <xf numFmtId="188" fontId="13" fillId="0" borderId="30" xfId="49" applyNumberFormat="1" applyFont="1" applyFill="1" applyBorder="1" applyAlignment="1">
      <alignment horizontal="center" vertical="center"/>
    </xf>
    <xf numFmtId="188" fontId="12" fillId="0" borderId="31" xfId="49" applyNumberFormat="1" applyFont="1" applyFill="1" applyBorder="1" applyAlignment="1">
      <alignment vertical="center"/>
    </xf>
    <xf numFmtId="188" fontId="12" fillId="0" borderId="32" xfId="49" applyNumberFormat="1" applyFont="1" applyFill="1" applyBorder="1" applyAlignment="1">
      <alignment vertical="center"/>
    </xf>
    <xf numFmtId="188" fontId="12" fillId="0" borderId="33" xfId="49" applyNumberFormat="1" applyFont="1" applyFill="1" applyBorder="1" applyAlignment="1">
      <alignment vertical="center"/>
    </xf>
    <xf numFmtId="188" fontId="12" fillId="0" borderId="34" xfId="49" applyNumberFormat="1" applyFont="1" applyFill="1" applyBorder="1" applyAlignment="1">
      <alignment vertical="center"/>
    </xf>
    <xf numFmtId="188" fontId="12" fillId="0" borderId="14" xfId="49" applyNumberFormat="1" applyFont="1" applyFill="1" applyBorder="1" applyAlignment="1">
      <alignment vertical="center"/>
    </xf>
    <xf numFmtId="188" fontId="12" fillId="0" borderId="25" xfId="49" applyNumberFormat="1" applyFont="1" applyFill="1" applyBorder="1" applyAlignment="1">
      <alignment vertical="center"/>
    </xf>
    <xf numFmtId="188" fontId="12" fillId="0" borderId="17" xfId="49" applyNumberFormat="1" applyFont="1" applyFill="1" applyBorder="1" applyAlignment="1">
      <alignment vertical="center"/>
    </xf>
    <xf numFmtId="188" fontId="12" fillId="0" borderId="16" xfId="49" applyNumberFormat="1" applyFont="1" applyFill="1" applyBorder="1" applyAlignment="1">
      <alignment vertical="center"/>
    </xf>
    <xf numFmtId="188" fontId="8" fillId="0" borderId="35" xfId="0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 vertical="center"/>
    </xf>
    <xf numFmtId="188" fontId="12" fillId="0" borderId="13" xfId="0" applyNumberFormat="1" applyFont="1" applyFill="1" applyBorder="1" applyAlignment="1">
      <alignment horizontal="right" vertical="center"/>
    </xf>
    <xf numFmtId="188" fontId="12" fillId="0" borderId="14" xfId="0" applyNumberFormat="1" applyFont="1" applyFill="1" applyBorder="1" applyAlignment="1">
      <alignment horizontal="right" vertical="center"/>
    </xf>
    <xf numFmtId="188" fontId="12" fillId="0" borderId="17" xfId="0" applyNumberFormat="1" applyFont="1" applyFill="1" applyBorder="1" applyAlignment="1">
      <alignment horizontal="right" vertical="center"/>
    </xf>
    <xf numFmtId="188" fontId="12" fillId="0" borderId="27" xfId="0" applyNumberFormat="1" applyFont="1" applyFill="1" applyBorder="1" applyAlignment="1">
      <alignment horizontal="right" vertical="center"/>
    </xf>
    <xf numFmtId="188" fontId="12" fillId="0" borderId="30" xfId="0" applyNumberFormat="1" applyFont="1" applyFill="1" applyBorder="1" applyAlignment="1">
      <alignment horizontal="right" vertical="center"/>
    </xf>
    <xf numFmtId="190" fontId="12" fillId="0" borderId="31" xfId="49" applyNumberFormat="1" applyFont="1" applyFill="1" applyBorder="1" applyAlignment="1">
      <alignment vertical="center"/>
    </xf>
    <xf numFmtId="190" fontId="12" fillId="0" borderId="32" xfId="49" applyNumberFormat="1" applyFont="1" applyFill="1" applyBorder="1" applyAlignment="1">
      <alignment vertical="center"/>
    </xf>
    <xf numFmtId="190" fontId="12" fillId="0" borderId="33" xfId="49" applyNumberFormat="1" applyFont="1" applyFill="1" applyBorder="1" applyAlignment="1">
      <alignment vertical="center"/>
    </xf>
    <xf numFmtId="190" fontId="12" fillId="0" borderId="34" xfId="49" applyNumberFormat="1" applyFont="1" applyFill="1" applyBorder="1" applyAlignment="1">
      <alignment vertical="center"/>
    </xf>
    <xf numFmtId="190" fontId="12" fillId="0" borderId="14" xfId="49" applyNumberFormat="1" applyFont="1" applyFill="1" applyBorder="1" applyAlignment="1">
      <alignment horizontal="right" vertical="center"/>
    </xf>
    <xf numFmtId="190" fontId="12" fillId="0" borderId="25" xfId="49" applyNumberFormat="1" applyFont="1" applyFill="1" applyBorder="1" applyAlignment="1">
      <alignment horizontal="right" vertical="center"/>
    </xf>
    <xf numFmtId="190" fontId="12" fillId="0" borderId="17" xfId="49" applyNumberFormat="1" applyFont="1" applyFill="1" applyBorder="1" applyAlignment="1">
      <alignment horizontal="right" vertical="center"/>
    </xf>
    <xf numFmtId="190" fontId="12" fillId="0" borderId="14" xfId="49" applyNumberFormat="1" applyFont="1" applyFill="1" applyBorder="1" applyAlignment="1">
      <alignment vertical="center"/>
    </xf>
    <xf numFmtId="190" fontId="12" fillId="0" borderId="25" xfId="49" applyNumberFormat="1" applyFont="1" applyFill="1" applyBorder="1" applyAlignment="1">
      <alignment vertical="center"/>
    </xf>
    <xf numFmtId="190" fontId="12" fillId="0" borderId="17" xfId="49" applyNumberFormat="1" applyFont="1" applyFill="1" applyBorder="1" applyAlignment="1">
      <alignment vertical="center"/>
    </xf>
    <xf numFmtId="190" fontId="12" fillId="0" borderId="16" xfId="49" applyNumberFormat="1" applyFont="1" applyFill="1" applyBorder="1" applyAlignment="1">
      <alignment vertical="center"/>
    </xf>
    <xf numFmtId="190" fontId="12" fillId="0" borderId="22" xfId="49" applyNumberFormat="1" applyFont="1" applyBorder="1" applyAlignment="1">
      <alignment horizontal="right" vertical="center"/>
    </xf>
    <xf numFmtId="190" fontId="12" fillId="0" borderId="26" xfId="49" applyNumberFormat="1" applyFont="1" applyBorder="1" applyAlignment="1">
      <alignment horizontal="right" vertical="center"/>
    </xf>
    <xf numFmtId="190" fontId="12" fillId="0" borderId="24" xfId="49" applyNumberFormat="1" applyFont="1" applyBorder="1" applyAlignment="1">
      <alignment horizontal="right" vertical="center"/>
    </xf>
    <xf numFmtId="190" fontId="12" fillId="0" borderId="23" xfId="49" applyNumberFormat="1" applyFont="1" applyBorder="1" applyAlignment="1">
      <alignment horizontal="right" vertical="center"/>
    </xf>
    <xf numFmtId="188" fontId="8" fillId="0" borderId="20" xfId="49" applyNumberFormat="1" applyFont="1" applyBorder="1" applyAlignment="1">
      <alignment horizontal="right" vertical="center"/>
    </xf>
    <xf numFmtId="188" fontId="8" fillId="0" borderId="36" xfId="49" applyNumberFormat="1" applyFont="1" applyBorder="1" applyAlignment="1">
      <alignment horizontal="right" vertical="center"/>
    </xf>
    <xf numFmtId="188" fontId="8" fillId="0" borderId="37" xfId="49" applyNumberFormat="1" applyFont="1" applyBorder="1" applyAlignment="1">
      <alignment horizontal="right" vertical="center"/>
    </xf>
    <xf numFmtId="188" fontId="8" fillId="0" borderId="38" xfId="49" applyNumberFormat="1" applyFont="1" applyBorder="1" applyAlignment="1">
      <alignment horizontal="right" vertical="center"/>
    </xf>
    <xf numFmtId="188" fontId="8" fillId="0" borderId="19" xfId="49" applyNumberFormat="1" applyFont="1" applyBorder="1" applyAlignment="1">
      <alignment horizontal="right" vertical="center"/>
    </xf>
    <xf numFmtId="188" fontId="8" fillId="0" borderId="14" xfId="49" applyNumberFormat="1" applyFont="1" applyBorder="1" applyAlignment="1">
      <alignment horizontal="right" vertical="center"/>
    </xf>
    <xf numFmtId="188" fontId="8" fillId="0" borderId="16" xfId="49" applyNumberFormat="1" applyFont="1" applyBorder="1" applyAlignment="1">
      <alignment horizontal="right" vertical="center"/>
    </xf>
    <xf numFmtId="188" fontId="8" fillId="0" borderId="17" xfId="49" applyNumberFormat="1" applyFont="1" applyBorder="1" applyAlignment="1">
      <alignment horizontal="right" vertical="center"/>
    </xf>
    <xf numFmtId="187" fontId="8" fillId="0" borderId="39" xfId="49" applyNumberFormat="1" applyFont="1" applyBorder="1" applyAlignment="1">
      <alignment horizontal="right" vertical="center"/>
    </xf>
    <xf numFmtId="187" fontId="8" fillId="0" borderId="40" xfId="49" applyNumberFormat="1" applyFont="1" applyBorder="1" applyAlignment="1">
      <alignment horizontal="right" vertical="center"/>
    </xf>
    <xf numFmtId="187" fontId="8" fillId="0" borderId="41" xfId="49" applyNumberFormat="1" applyFont="1" applyBorder="1" applyAlignment="1">
      <alignment horizontal="right" vertical="center"/>
    </xf>
    <xf numFmtId="187" fontId="8" fillId="0" borderId="42" xfId="49" applyNumberFormat="1" applyFont="1" applyBorder="1" applyAlignment="1">
      <alignment horizontal="right" vertical="center"/>
    </xf>
    <xf numFmtId="187" fontId="8" fillId="0" borderId="19" xfId="49" applyNumberFormat="1" applyFont="1" applyBorder="1" applyAlignment="1">
      <alignment horizontal="right" vertical="center"/>
    </xf>
    <xf numFmtId="187" fontId="8" fillId="0" borderId="14" xfId="49" applyNumberFormat="1" applyFont="1" applyBorder="1" applyAlignment="1">
      <alignment horizontal="right" vertical="center"/>
    </xf>
    <xf numFmtId="187" fontId="8" fillId="0" borderId="16" xfId="49" applyNumberFormat="1" applyFont="1" applyBorder="1" applyAlignment="1">
      <alignment horizontal="right" vertical="center"/>
    </xf>
    <xf numFmtId="187" fontId="8" fillId="0" borderId="17" xfId="49" applyNumberFormat="1" applyFont="1" applyBorder="1" applyAlignment="1">
      <alignment horizontal="right" vertical="center"/>
    </xf>
    <xf numFmtId="187" fontId="8" fillId="0" borderId="43" xfId="49" applyNumberFormat="1" applyFont="1" applyBorder="1" applyAlignment="1">
      <alignment horizontal="right" vertical="center"/>
    </xf>
    <xf numFmtId="187" fontId="8" fillId="0" borderId="27" xfId="49" applyNumberFormat="1" applyFont="1" applyBorder="1" applyAlignment="1">
      <alignment horizontal="right" vertical="center"/>
    </xf>
    <xf numFmtId="187" fontId="8" fillId="0" borderId="29" xfId="49" applyNumberFormat="1" applyFont="1" applyBorder="1" applyAlignment="1">
      <alignment horizontal="right" vertical="center"/>
    </xf>
    <xf numFmtId="187" fontId="8" fillId="0" borderId="30" xfId="49" applyNumberFormat="1" applyFont="1" applyBorder="1" applyAlignment="1">
      <alignment horizontal="right" vertical="center"/>
    </xf>
    <xf numFmtId="188" fontId="12" fillId="0" borderId="31" xfId="49" applyNumberFormat="1" applyFont="1" applyFill="1" applyBorder="1" applyAlignment="1">
      <alignment horizontal="right" vertical="center"/>
    </xf>
    <xf numFmtId="188" fontId="12" fillId="0" borderId="32" xfId="49" applyNumberFormat="1" applyFont="1" applyFill="1" applyBorder="1" applyAlignment="1">
      <alignment horizontal="right" vertical="center"/>
    </xf>
    <xf numFmtId="188" fontId="12" fillId="0" borderId="33" xfId="49" applyNumberFormat="1" applyFont="1" applyFill="1" applyBorder="1" applyAlignment="1">
      <alignment horizontal="right" vertical="center"/>
    </xf>
    <xf numFmtId="188" fontId="12" fillId="0" borderId="44" xfId="49" applyNumberFormat="1" applyFont="1" applyFill="1" applyBorder="1" applyAlignment="1">
      <alignment horizontal="right" vertical="center"/>
    </xf>
    <xf numFmtId="188" fontId="12" fillId="0" borderId="45" xfId="49" applyNumberFormat="1" applyFont="1" applyFill="1" applyBorder="1" applyAlignment="1">
      <alignment horizontal="right" vertical="center"/>
    </xf>
    <xf numFmtId="188" fontId="12" fillId="0" borderId="46" xfId="49" applyNumberFormat="1" applyFont="1" applyFill="1" applyBorder="1" applyAlignment="1">
      <alignment horizontal="right" vertical="center"/>
    </xf>
    <xf numFmtId="188" fontId="12" fillId="0" borderId="15" xfId="49" applyNumberFormat="1" applyFont="1" applyFill="1" applyBorder="1" applyAlignment="1">
      <alignment horizontal="right" vertical="center"/>
    </xf>
    <xf numFmtId="188" fontId="13" fillId="0" borderId="47" xfId="49" applyNumberFormat="1" applyFont="1" applyFill="1" applyBorder="1" applyAlignment="1">
      <alignment horizontal="center" vertical="center"/>
    </xf>
    <xf numFmtId="188" fontId="12" fillId="0" borderId="34" xfId="49" applyNumberFormat="1" applyFont="1" applyFill="1" applyBorder="1" applyAlignment="1">
      <alignment horizontal="right" vertical="center"/>
    </xf>
    <xf numFmtId="190" fontId="12" fillId="0" borderId="45" xfId="49" applyNumberFormat="1" applyFont="1" applyFill="1" applyBorder="1" applyAlignment="1">
      <alignment horizontal="right" vertical="center"/>
    </xf>
    <xf numFmtId="190" fontId="12" fillId="0" borderId="48" xfId="49" applyNumberFormat="1" applyFont="1" applyBorder="1" applyAlignment="1">
      <alignment horizontal="right" vertical="center"/>
    </xf>
    <xf numFmtId="190" fontId="12" fillId="0" borderId="10" xfId="49" applyNumberFormat="1" applyFont="1" applyFill="1" applyBorder="1" applyAlignment="1">
      <alignment horizontal="right" vertical="center"/>
    </xf>
    <xf numFmtId="190" fontId="12" fillId="0" borderId="12" xfId="49" applyNumberFormat="1" applyFont="1" applyFill="1" applyBorder="1" applyAlignment="1">
      <alignment horizontal="right" vertical="center"/>
    </xf>
    <xf numFmtId="190" fontId="12" fillId="0" borderId="13" xfId="49" applyNumberFormat="1" applyFont="1" applyFill="1" applyBorder="1" applyAlignment="1">
      <alignment horizontal="right" vertical="center"/>
    </xf>
    <xf numFmtId="190" fontId="12" fillId="0" borderId="16" xfId="49" applyNumberFormat="1" applyFont="1" applyFill="1" applyBorder="1" applyAlignment="1">
      <alignment horizontal="right" vertical="center"/>
    </xf>
    <xf numFmtId="188" fontId="13" fillId="0" borderId="49" xfId="49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top" textRotation="255"/>
    </xf>
    <xf numFmtId="188" fontId="8" fillId="0" borderId="50" xfId="49" applyNumberFormat="1" applyFont="1" applyFill="1" applyBorder="1" applyAlignment="1">
      <alignment horizontal="right" vertical="center"/>
    </xf>
    <xf numFmtId="188" fontId="8" fillId="0" borderId="25" xfId="49" applyNumberFormat="1" applyFont="1" applyFill="1" applyBorder="1" applyAlignment="1">
      <alignment horizontal="right" vertical="center"/>
    </xf>
    <xf numFmtId="188" fontId="8" fillId="0" borderId="25" xfId="49" applyNumberFormat="1" applyFont="1" applyBorder="1" applyAlignment="1">
      <alignment horizontal="right" vertical="center"/>
    </xf>
    <xf numFmtId="188" fontId="8" fillId="0" borderId="51" xfId="49" applyNumberFormat="1" applyFont="1" applyBorder="1" applyAlignment="1">
      <alignment horizontal="right" vertical="center"/>
    </xf>
    <xf numFmtId="187" fontId="8" fillId="0" borderId="50" xfId="49" applyNumberFormat="1" applyFont="1" applyFill="1" applyBorder="1" applyAlignment="1">
      <alignment horizontal="right" vertical="center"/>
    </xf>
    <xf numFmtId="187" fontId="8" fillId="0" borderId="25" xfId="49" applyNumberFormat="1" applyFont="1" applyFill="1" applyBorder="1" applyAlignment="1">
      <alignment horizontal="right" vertical="center"/>
    </xf>
    <xf numFmtId="187" fontId="8" fillId="0" borderId="52" xfId="49" applyNumberFormat="1" applyFont="1" applyBorder="1" applyAlignment="1">
      <alignment horizontal="right" vertical="center"/>
    </xf>
    <xf numFmtId="187" fontId="8" fillId="0" borderId="25" xfId="49" applyNumberFormat="1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top" textRotation="255"/>
    </xf>
    <xf numFmtId="0" fontId="8" fillId="0" borderId="55" xfId="0" applyFont="1" applyFill="1" applyBorder="1" applyAlignment="1">
      <alignment horizontal="center" vertical="top" textRotation="255"/>
    </xf>
    <xf numFmtId="0" fontId="6" fillId="0" borderId="56" xfId="0" applyFont="1" applyFill="1" applyBorder="1" applyAlignment="1">
      <alignment horizontal="center" vertical="top" textRotation="255"/>
    </xf>
    <xf numFmtId="0" fontId="6" fillId="0" borderId="57" xfId="0" applyFont="1" applyFill="1" applyBorder="1" applyAlignment="1">
      <alignment horizontal="center" vertical="top" textRotation="255" wrapText="1"/>
    </xf>
    <xf numFmtId="0" fontId="6" fillId="0" borderId="57" xfId="0" applyFont="1" applyFill="1" applyBorder="1" applyAlignment="1">
      <alignment horizontal="center" vertical="top" textRotation="255"/>
    </xf>
    <xf numFmtId="0" fontId="6" fillId="0" borderId="55" xfId="0" applyFont="1" applyFill="1" applyBorder="1" applyAlignment="1">
      <alignment horizontal="center" vertical="top" textRotation="255"/>
    </xf>
    <xf numFmtId="0" fontId="6" fillId="0" borderId="58" xfId="0" applyFont="1" applyFill="1" applyBorder="1" applyAlignment="1">
      <alignment horizontal="center" vertical="top" textRotation="255"/>
    </xf>
    <xf numFmtId="188" fontId="12" fillId="0" borderId="50" xfId="49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center" vertical="top" textRotation="255"/>
    </xf>
    <xf numFmtId="0" fontId="13" fillId="0" borderId="51" xfId="0" applyFont="1" applyFill="1" applyBorder="1" applyAlignment="1">
      <alignment horizontal="center" vertical="top" textRotation="255"/>
    </xf>
    <xf numFmtId="0" fontId="13" fillId="0" borderId="37" xfId="0" applyFont="1" applyFill="1" applyBorder="1" applyAlignment="1">
      <alignment horizontal="center" vertical="top" textRotation="255" wrapText="1"/>
    </xf>
    <xf numFmtId="0" fontId="13" fillId="0" borderId="37" xfId="0" applyFont="1" applyFill="1" applyBorder="1" applyAlignment="1">
      <alignment horizontal="center" vertical="top" textRotation="255"/>
    </xf>
    <xf numFmtId="0" fontId="13" fillId="0" borderId="38" xfId="0" applyFont="1" applyFill="1" applyBorder="1" applyAlignment="1">
      <alignment horizontal="center" vertical="top" textRotation="255"/>
    </xf>
    <xf numFmtId="0" fontId="10" fillId="0" borderId="54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right" vertical="center" wrapText="1"/>
    </xf>
    <xf numFmtId="187" fontId="8" fillId="0" borderId="15" xfId="49" applyNumberFormat="1" applyFont="1" applyBorder="1" applyAlignment="1">
      <alignment horizontal="right" vertical="center"/>
    </xf>
    <xf numFmtId="187" fontId="8" fillId="0" borderId="45" xfId="49" applyNumberFormat="1" applyFont="1" applyBorder="1" applyAlignment="1">
      <alignment horizontal="right" vertical="center"/>
    </xf>
    <xf numFmtId="188" fontId="12" fillId="0" borderId="59" xfId="49" applyNumberFormat="1" applyFont="1" applyFill="1" applyBorder="1" applyAlignment="1">
      <alignment horizontal="right" vertical="center"/>
    </xf>
    <xf numFmtId="188" fontId="12" fillId="0" borderId="22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59" xfId="0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188" fontId="8" fillId="0" borderId="61" xfId="49" applyNumberFormat="1" applyFont="1" applyFill="1" applyBorder="1" applyAlignment="1">
      <alignment horizontal="right" vertical="center"/>
    </xf>
    <xf numFmtId="188" fontId="8" fillId="0" borderId="59" xfId="49" applyNumberFormat="1" applyFont="1" applyFill="1" applyBorder="1" applyAlignment="1">
      <alignment horizontal="right" vertical="center"/>
    </xf>
    <xf numFmtId="188" fontId="8" fillId="0" borderId="62" xfId="49" applyNumberFormat="1" applyFont="1" applyFill="1" applyBorder="1" applyAlignment="1">
      <alignment horizontal="right" vertical="center"/>
    </xf>
    <xf numFmtId="188" fontId="8" fillId="0" borderId="63" xfId="49" applyNumberFormat="1" applyFont="1" applyFill="1" applyBorder="1" applyAlignment="1">
      <alignment horizontal="right" vertical="center"/>
    </xf>
    <xf numFmtId="188" fontId="8" fillId="0" borderId="64" xfId="49" applyNumberFormat="1" applyFont="1" applyFill="1" applyBorder="1" applyAlignment="1">
      <alignment horizontal="right" vertical="center"/>
    </xf>
    <xf numFmtId="188" fontId="8" fillId="0" borderId="27" xfId="0" applyNumberFormat="1" applyFont="1" applyFill="1" applyBorder="1" applyAlignment="1">
      <alignment horizontal="right" vertical="center"/>
    </xf>
    <xf numFmtId="188" fontId="8" fillId="0" borderId="29" xfId="0" applyNumberFormat="1" applyFont="1" applyFill="1" applyBorder="1" applyAlignment="1">
      <alignment horizontal="right" vertical="center"/>
    </xf>
    <xf numFmtId="188" fontId="8" fillId="0" borderId="30" xfId="0" applyNumberFormat="1" applyFont="1" applyFill="1" applyBorder="1" applyAlignment="1">
      <alignment horizontal="right" vertical="center"/>
    </xf>
    <xf numFmtId="188" fontId="8" fillId="0" borderId="39" xfId="49" applyNumberFormat="1" applyFont="1" applyFill="1" applyBorder="1" applyAlignment="1">
      <alignment horizontal="right" vertical="center"/>
    </xf>
    <xf numFmtId="188" fontId="8" fillId="0" borderId="40" xfId="49" applyNumberFormat="1" applyFont="1" applyFill="1" applyBorder="1" applyAlignment="1">
      <alignment horizontal="right" vertical="center"/>
    </xf>
    <xf numFmtId="188" fontId="8" fillId="0" borderId="65" xfId="49" applyNumberFormat="1" applyFont="1" applyFill="1" applyBorder="1" applyAlignment="1">
      <alignment horizontal="right" vertical="center"/>
    </xf>
    <xf numFmtId="188" fontId="8" fillId="0" borderId="66" xfId="49" applyNumberFormat="1" applyFont="1" applyFill="1" applyBorder="1" applyAlignment="1">
      <alignment horizontal="right" vertical="center"/>
    </xf>
    <xf numFmtId="188" fontId="8" fillId="0" borderId="67" xfId="49" applyNumberFormat="1" applyFont="1" applyFill="1" applyBorder="1" applyAlignment="1">
      <alignment horizontal="right" vertical="center"/>
    </xf>
    <xf numFmtId="188" fontId="8" fillId="0" borderId="68" xfId="49" applyNumberFormat="1" applyFont="1" applyFill="1" applyBorder="1" applyAlignment="1">
      <alignment horizontal="right" vertical="center"/>
    </xf>
    <xf numFmtId="188" fontId="8" fillId="0" borderId="69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top" textRotation="255" wrapText="1"/>
    </xf>
    <xf numFmtId="0" fontId="13" fillId="0" borderId="38" xfId="0" applyFont="1" applyFill="1" applyBorder="1" applyAlignment="1">
      <alignment horizontal="center" vertical="top" textRotation="255" wrapText="1"/>
    </xf>
    <xf numFmtId="49" fontId="10" fillId="32" borderId="14" xfId="49" applyNumberFormat="1" applyFont="1" applyFill="1" applyBorder="1" applyAlignment="1">
      <alignment horizontal="center" vertical="center"/>
    </xf>
    <xf numFmtId="49" fontId="10" fillId="32" borderId="25" xfId="49" applyNumberFormat="1" applyFont="1" applyFill="1" applyBorder="1" applyAlignment="1">
      <alignment horizontal="center" vertical="center"/>
    </xf>
    <xf numFmtId="49" fontId="10" fillId="32" borderId="16" xfId="49" applyNumberFormat="1" applyFont="1" applyFill="1" applyBorder="1" applyAlignment="1">
      <alignment horizontal="center" vertical="center"/>
    </xf>
    <xf numFmtId="188" fontId="10" fillId="33" borderId="14" xfId="49" applyNumberFormat="1" applyFont="1" applyFill="1" applyBorder="1" applyAlignment="1">
      <alignment horizontal="center" vertical="center"/>
    </xf>
    <xf numFmtId="188" fontId="10" fillId="33" borderId="17" xfId="49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textRotation="255" wrapText="1"/>
    </xf>
    <xf numFmtId="0" fontId="17" fillId="0" borderId="0" xfId="0" applyFont="1" applyBorder="1" applyAlignment="1">
      <alignment/>
    </xf>
    <xf numFmtId="188" fontId="54" fillId="0" borderId="15" xfId="49" applyNumberFormat="1" applyFont="1" applyFill="1" applyBorder="1" applyAlignment="1">
      <alignment horizontal="right" vertical="center"/>
    </xf>
    <xf numFmtId="188" fontId="54" fillId="0" borderId="60" xfId="49" applyNumberFormat="1" applyFont="1" applyFill="1" applyBorder="1" applyAlignment="1">
      <alignment horizontal="right" vertical="center"/>
    </xf>
    <xf numFmtId="188" fontId="54" fillId="0" borderId="70" xfId="49" applyNumberFormat="1" applyFont="1" applyBorder="1" applyAlignment="1">
      <alignment horizontal="right" vertical="center"/>
    </xf>
    <xf numFmtId="188" fontId="54" fillId="0" borderId="12" xfId="49" applyNumberFormat="1" applyFont="1" applyFill="1" applyBorder="1" applyAlignment="1">
      <alignment horizontal="right" vertical="center"/>
    </xf>
    <xf numFmtId="188" fontId="54" fillId="0" borderId="16" xfId="49" applyNumberFormat="1" applyFont="1" applyFill="1" applyBorder="1" applyAlignment="1">
      <alignment horizontal="right" vertical="center"/>
    </xf>
    <xf numFmtId="188" fontId="54" fillId="0" borderId="63" xfId="49" applyNumberFormat="1" applyFont="1" applyFill="1" applyBorder="1" applyAlignment="1">
      <alignment horizontal="right" vertical="center"/>
    </xf>
    <xf numFmtId="188" fontId="54" fillId="0" borderId="23" xfId="49" applyNumberFormat="1" applyFont="1" applyBorder="1" applyAlignment="1">
      <alignment horizontal="right" vertical="center"/>
    </xf>
    <xf numFmtId="190" fontId="12" fillId="0" borderId="15" xfId="49" applyNumberFormat="1" applyFont="1" applyFill="1" applyBorder="1" applyAlignment="1">
      <alignment horizontal="right" vertical="center"/>
    </xf>
    <xf numFmtId="190" fontId="12" fillId="0" borderId="70" xfId="49" applyNumberFormat="1" applyFont="1" applyBorder="1" applyAlignment="1">
      <alignment horizontal="right" vertical="center"/>
    </xf>
    <xf numFmtId="190" fontId="12" fillId="34" borderId="46" xfId="49" applyNumberFormat="1" applyFont="1" applyFill="1" applyBorder="1" applyAlignment="1">
      <alignment horizontal="right" vertical="center"/>
    </xf>
    <xf numFmtId="190" fontId="12" fillId="34" borderId="34" xfId="49" applyNumberFormat="1" applyFont="1" applyFill="1" applyBorder="1" applyAlignment="1">
      <alignment horizontal="right" vertical="center"/>
    </xf>
    <xf numFmtId="188" fontId="12" fillId="0" borderId="71" xfId="49" applyNumberFormat="1" applyFont="1" applyBorder="1" applyAlignment="1">
      <alignment horizontal="right" vertical="center"/>
    </xf>
    <xf numFmtId="188" fontId="12" fillId="0" borderId="72" xfId="49" applyNumberFormat="1" applyFont="1" applyFill="1" applyBorder="1" applyAlignment="1">
      <alignment horizontal="right" vertical="center"/>
    </xf>
    <xf numFmtId="188" fontId="12" fillId="0" borderId="73" xfId="49" applyNumberFormat="1" applyFont="1" applyBorder="1" applyAlignment="1">
      <alignment horizontal="right" vertical="center"/>
    </xf>
    <xf numFmtId="188" fontId="12" fillId="0" borderId="48" xfId="49" applyNumberFormat="1" applyFont="1" applyBorder="1" applyAlignment="1">
      <alignment horizontal="right" vertical="center"/>
    </xf>
    <xf numFmtId="188" fontId="12" fillId="34" borderId="74" xfId="49" applyNumberFormat="1" applyFont="1" applyFill="1" applyBorder="1" applyAlignment="1">
      <alignment horizontal="right" vertical="center"/>
    </xf>
    <xf numFmtId="188" fontId="12" fillId="34" borderId="34" xfId="49" applyNumberFormat="1" applyFont="1" applyFill="1" applyBorder="1" applyAlignment="1">
      <alignment horizontal="right" vertical="center"/>
    </xf>
    <xf numFmtId="188" fontId="12" fillId="34" borderId="44" xfId="49" applyNumberFormat="1" applyFont="1" applyFill="1" applyBorder="1" applyAlignment="1">
      <alignment horizontal="right" vertical="center"/>
    </xf>
    <xf numFmtId="0" fontId="55" fillId="0" borderId="75" xfId="0" applyFont="1" applyFill="1" applyBorder="1" applyAlignment="1">
      <alignment horizontal="center" vertical="top" textRotation="255" wrapText="1"/>
    </xf>
    <xf numFmtId="0" fontId="55" fillId="0" borderId="76" xfId="0" applyFont="1" applyFill="1" applyBorder="1" applyAlignment="1">
      <alignment horizontal="center" vertical="top" textRotation="255" wrapText="1"/>
    </xf>
    <xf numFmtId="0" fontId="18" fillId="0" borderId="11" xfId="0" applyFont="1" applyFill="1" applyBorder="1" applyAlignment="1">
      <alignment horizontal="center" vertical="top" textRotation="255" wrapText="1"/>
    </xf>
    <xf numFmtId="188" fontId="18" fillId="0" borderId="27" xfId="49" applyNumberFormat="1" applyFont="1" applyFill="1" applyBorder="1" applyAlignment="1">
      <alignment horizontal="center" vertical="center"/>
    </xf>
    <xf numFmtId="188" fontId="18" fillId="0" borderId="29" xfId="49" applyNumberFormat="1" applyFont="1" applyFill="1" applyBorder="1" applyAlignment="1">
      <alignment horizontal="center" vertical="center"/>
    </xf>
    <xf numFmtId="188" fontId="18" fillId="0" borderId="49" xfId="49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textRotation="255" wrapText="1"/>
    </xf>
    <xf numFmtId="188" fontId="18" fillId="0" borderId="77" xfId="49" applyNumberFormat="1" applyFont="1" applyFill="1" applyBorder="1" applyAlignment="1">
      <alignment horizontal="center" vertical="center"/>
    </xf>
    <xf numFmtId="188" fontId="18" fillId="0" borderId="47" xfId="49" applyNumberFormat="1" applyFont="1" applyFill="1" applyBorder="1" applyAlignment="1">
      <alignment horizontal="center" vertical="center"/>
    </xf>
    <xf numFmtId="188" fontId="18" fillId="0" borderId="30" xfId="49" applyNumberFormat="1" applyFont="1" applyFill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6" fillId="0" borderId="80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12" fillId="0" borderId="88" xfId="0" applyFont="1" applyBorder="1" applyAlignment="1">
      <alignment horizontal="center" vertical="center"/>
    </xf>
    <xf numFmtId="49" fontId="12" fillId="0" borderId="89" xfId="0" applyNumberFormat="1" applyFont="1" applyFill="1" applyBorder="1" applyAlignment="1">
      <alignment horizontal="center"/>
    </xf>
    <xf numFmtId="0" fontId="13" fillId="0" borderId="90" xfId="0" applyFont="1" applyFill="1" applyBorder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top" textRotation="255"/>
    </xf>
    <xf numFmtId="0" fontId="13" fillId="0" borderId="91" xfId="0" applyFont="1" applyFill="1" applyBorder="1" applyAlignment="1">
      <alignment horizontal="center" vertical="top" textRotation="255"/>
    </xf>
    <xf numFmtId="0" fontId="13" fillId="0" borderId="90" xfId="0" applyFont="1" applyFill="1" applyBorder="1" applyAlignment="1">
      <alignment horizontal="center" vertical="top" textRotation="255" wrapText="1"/>
    </xf>
    <xf numFmtId="0" fontId="13" fillId="0" borderId="5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top" textRotation="255"/>
    </xf>
    <xf numFmtId="0" fontId="13" fillId="0" borderId="93" xfId="0" applyFont="1" applyFill="1" applyBorder="1" applyAlignment="1">
      <alignment horizontal="center" vertical="top" textRotation="255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top" textRotation="255" wrapText="1"/>
    </xf>
    <xf numFmtId="0" fontId="13" fillId="0" borderId="46" xfId="0" applyFont="1" applyFill="1" applyBorder="1" applyAlignment="1">
      <alignment horizontal="center" vertical="top" textRotation="255" wrapText="1"/>
    </xf>
    <xf numFmtId="0" fontId="13" fillId="0" borderId="44" xfId="0" applyFont="1" applyFill="1" applyBorder="1" applyAlignment="1">
      <alignment horizontal="center" vertical="top" textRotation="255" wrapText="1"/>
    </xf>
    <xf numFmtId="0" fontId="13" fillId="0" borderId="74" xfId="0" applyFont="1" applyFill="1" applyBorder="1" applyAlignment="1">
      <alignment horizontal="center" vertical="top" textRotation="255"/>
    </xf>
    <xf numFmtId="0" fontId="13" fillId="0" borderId="46" xfId="0" applyFont="1" applyFill="1" applyBorder="1" applyAlignment="1">
      <alignment horizontal="center" vertical="top" textRotation="255"/>
    </xf>
    <xf numFmtId="0" fontId="13" fillId="0" borderId="44" xfId="0" applyFont="1" applyFill="1" applyBorder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top" textRotation="255" wrapText="1"/>
    </xf>
    <xf numFmtId="0" fontId="13" fillId="0" borderId="91" xfId="0" applyFont="1" applyFill="1" applyBorder="1" applyAlignment="1">
      <alignment horizontal="center" vertical="top" textRotation="255" wrapText="1"/>
    </xf>
    <xf numFmtId="0" fontId="13" fillId="0" borderId="36" xfId="0" applyFont="1" applyFill="1" applyBorder="1" applyAlignment="1">
      <alignment horizontal="center" vertical="top" textRotation="255"/>
    </xf>
    <xf numFmtId="0" fontId="13" fillId="0" borderId="92" xfId="0" applyFont="1" applyFill="1" applyBorder="1" applyAlignment="1">
      <alignment horizontal="center" vertical="top" textRotation="255" wrapText="1"/>
    </xf>
    <xf numFmtId="0" fontId="13" fillId="0" borderId="94" xfId="0" applyFont="1" applyFill="1" applyBorder="1" applyAlignment="1">
      <alignment horizontal="center" vertical="top" textRotation="255" wrapText="1"/>
    </xf>
    <xf numFmtId="0" fontId="13" fillId="0" borderId="93" xfId="0" applyFont="1" applyFill="1" applyBorder="1" applyAlignment="1">
      <alignment horizontal="center" vertical="top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58"/>
  <sheetViews>
    <sheetView showGridLines="0" showZeros="0"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3.75390625" style="4" customWidth="1"/>
    <col min="3" max="3" width="8.50390625" style="1" customWidth="1"/>
    <col min="4" max="20" width="7.50390625" style="1" customWidth="1"/>
    <col min="21" max="21" width="2.125" style="1" customWidth="1"/>
    <col min="22" max="25" width="5.125" style="1" customWidth="1"/>
    <col min="26" max="16384" width="9.00390625" style="1" customWidth="1"/>
  </cols>
  <sheetData>
    <row r="1" spans="1:25" ht="28.5" customHeight="1">
      <c r="A1" s="6" t="s">
        <v>49</v>
      </c>
      <c r="T1" s="10" t="s">
        <v>14</v>
      </c>
      <c r="Y1" s="10"/>
    </row>
    <row r="2" spans="1:25" s="7" customFormat="1" ht="21">
      <c r="A2" s="248" t="s">
        <v>0</v>
      </c>
      <c r="B2" s="250" t="s">
        <v>34</v>
      </c>
      <c r="C2" s="158" t="s">
        <v>13</v>
      </c>
      <c r="D2" s="239" t="s">
        <v>10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 t="s">
        <v>11</v>
      </c>
      <c r="P2" s="241"/>
      <c r="Q2" s="240" t="s">
        <v>141</v>
      </c>
      <c r="R2" s="242"/>
      <c r="S2" s="242"/>
      <c r="T2" s="243"/>
      <c r="V2" s="236" t="s">
        <v>9</v>
      </c>
      <c r="W2" s="237"/>
      <c r="X2" s="237"/>
      <c r="Y2" s="238"/>
    </row>
    <row r="3" spans="1:25" s="9" customFormat="1" ht="118.5" customHeight="1">
      <c r="A3" s="249"/>
      <c r="B3" s="251"/>
      <c r="C3" s="159" t="s">
        <v>1</v>
      </c>
      <c r="D3" s="160" t="s">
        <v>33</v>
      </c>
      <c r="E3" s="161" t="s">
        <v>15</v>
      </c>
      <c r="F3" s="162" t="s">
        <v>16</v>
      </c>
      <c r="G3" s="163" t="s">
        <v>17</v>
      </c>
      <c r="H3" s="163" t="s">
        <v>30</v>
      </c>
      <c r="I3" s="163" t="s">
        <v>18</v>
      </c>
      <c r="J3" s="163" t="s">
        <v>19</v>
      </c>
      <c r="K3" s="163" t="s">
        <v>31</v>
      </c>
      <c r="L3" s="163" t="s">
        <v>20</v>
      </c>
      <c r="M3" s="163" t="s">
        <v>21</v>
      </c>
      <c r="N3" s="163" t="s">
        <v>22</v>
      </c>
      <c r="O3" s="164" t="s">
        <v>2</v>
      </c>
      <c r="P3" s="165" t="s">
        <v>3</v>
      </c>
      <c r="Q3" s="164" t="s">
        <v>6</v>
      </c>
      <c r="R3" s="163" t="s">
        <v>7</v>
      </c>
      <c r="S3" s="163" t="s">
        <v>8</v>
      </c>
      <c r="T3" s="199" t="s">
        <v>32</v>
      </c>
      <c r="U3" s="8"/>
      <c r="V3" s="164" t="s">
        <v>23</v>
      </c>
      <c r="W3" s="163" t="s">
        <v>4</v>
      </c>
      <c r="X3" s="163" t="s">
        <v>35</v>
      </c>
      <c r="Y3" s="165" t="s">
        <v>36</v>
      </c>
    </row>
    <row r="4" spans="1:25" s="17" customFormat="1" ht="12" customHeight="1">
      <c r="A4" s="11">
        <v>1</v>
      </c>
      <c r="B4" s="12" t="s">
        <v>142</v>
      </c>
      <c r="C4" s="25">
        <v>97</v>
      </c>
      <c r="D4" s="26">
        <v>49</v>
      </c>
      <c r="E4" s="150">
        <v>2</v>
      </c>
      <c r="F4" s="27">
        <v>31</v>
      </c>
      <c r="G4" s="27">
        <v>486</v>
      </c>
      <c r="H4" s="27">
        <v>96</v>
      </c>
      <c r="I4" s="27">
        <v>0</v>
      </c>
      <c r="J4" s="27">
        <v>5</v>
      </c>
      <c r="K4" s="27">
        <v>27</v>
      </c>
      <c r="L4" s="27">
        <v>0</v>
      </c>
      <c r="M4" s="27">
        <v>0</v>
      </c>
      <c r="N4" s="27">
        <v>49</v>
      </c>
      <c r="O4" s="26">
        <v>0</v>
      </c>
      <c r="P4" s="28">
        <v>11</v>
      </c>
      <c r="Q4" s="26"/>
      <c r="R4" s="27"/>
      <c r="S4" s="27">
        <v>8</v>
      </c>
      <c r="T4" s="28"/>
      <c r="U4" s="29"/>
      <c r="V4" s="30">
        <v>61</v>
      </c>
      <c r="W4" s="31">
        <v>37</v>
      </c>
      <c r="X4" s="31">
        <v>8</v>
      </c>
      <c r="Y4" s="32">
        <v>6</v>
      </c>
    </row>
    <row r="5" spans="1:25" s="17" customFormat="1" ht="12" customHeight="1">
      <c r="A5" s="18">
        <v>2</v>
      </c>
      <c r="B5" s="19" t="s">
        <v>143</v>
      </c>
      <c r="C5" s="33">
        <v>198</v>
      </c>
      <c r="D5" s="34">
        <v>54</v>
      </c>
      <c r="E5" s="151">
        <v>3</v>
      </c>
      <c r="F5" s="35">
        <v>45</v>
      </c>
      <c r="G5" s="35">
        <v>461</v>
      </c>
      <c r="H5" s="35">
        <v>76</v>
      </c>
      <c r="I5" s="35">
        <v>2</v>
      </c>
      <c r="J5" s="35">
        <v>4</v>
      </c>
      <c r="K5" s="35">
        <v>27</v>
      </c>
      <c r="L5" s="35">
        <v>0</v>
      </c>
      <c r="M5" s="35">
        <v>1</v>
      </c>
      <c r="N5" s="35">
        <v>40</v>
      </c>
      <c r="O5" s="34">
        <v>1</v>
      </c>
      <c r="P5" s="36">
        <v>8</v>
      </c>
      <c r="Q5" s="34"/>
      <c r="R5" s="35"/>
      <c r="S5" s="35">
        <v>2</v>
      </c>
      <c r="T5" s="36"/>
      <c r="U5" s="29"/>
      <c r="V5" s="37">
        <v>61</v>
      </c>
      <c r="W5" s="38">
        <v>37</v>
      </c>
      <c r="X5" s="38">
        <v>8</v>
      </c>
      <c r="Y5" s="39">
        <v>6</v>
      </c>
    </row>
    <row r="6" spans="1:25" s="17" customFormat="1" ht="12" customHeight="1">
      <c r="A6" s="18">
        <v>3</v>
      </c>
      <c r="B6" s="19" t="s">
        <v>144</v>
      </c>
      <c r="C6" s="33">
        <v>795</v>
      </c>
      <c r="D6" s="34">
        <v>54</v>
      </c>
      <c r="E6" s="151">
        <v>6</v>
      </c>
      <c r="F6" s="35">
        <v>85</v>
      </c>
      <c r="G6" s="35">
        <v>455</v>
      </c>
      <c r="H6" s="35">
        <v>79</v>
      </c>
      <c r="I6" s="35">
        <v>2</v>
      </c>
      <c r="J6" s="35">
        <v>8</v>
      </c>
      <c r="K6" s="35">
        <v>29</v>
      </c>
      <c r="L6" s="35">
        <v>1</v>
      </c>
      <c r="M6" s="35">
        <v>1</v>
      </c>
      <c r="N6" s="35">
        <v>35</v>
      </c>
      <c r="O6" s="34">
        <v>0</v>
      </c>
      <c r="P6" s="36">
        <v>9</v>
      </c>
      <c r="Q6" s="34"/>
      <c r="R6" s="35"/>
      <c r="S6" s="35">
        <v>5</v>
      </c>
      <c r="T6" s="36"/>
      <c r="U6" s="29"/>
      <c r="V6" s="37">
        <v>61</v>
      </c>
      <c r="W6" s="38">
        <v>37</v>
      </c>
      <c r="X6" s="38">
        <v>8</v>
      </c>
      <c r="Y6" s="39">
        <v>6</v>
      </c>
    </row>
    <row r="7" spans="1:25" s="17" customFormat="1" ht="12" customHeight="1">
      <c r="A7" s="18">
        <v>4</v>
      </c>
      <c r="B7" s="19" t="s">
        <v>145</v>
      </c>
      <c r="C7" s="33">
        <v>1345</v>
      </c>
      <c r="D7" s="34">
        <v>60</v>
      </c>
      <c r="E7" s="151">
        <v>5</v>
      </c>
      <c r="F7" s="35">
        <v>70</v>
      </c>
      <c r="G7" s="35">
        <v>424</v>
      </c>
      <c r="H7" s="35">
        <v>67</v>
      </c>
      <c r="I7" s="35">
        <v>5</v>
      </c>
      <c r="J7" s="35">
        <v>5</v>
      </c>
      <c r="K7" s="35">
        <v>38</v>
      </c>
      <c r="L7" s="35">
        <v>1</v>
      </c>
      <c r="M7" s="35">
        <v>2</v>
      </c>
      <c r="N7" s="35">
        <v>43</v>
      </c>
      <c r="O7" s="34">
        <v>0</v>
      </c>
      <c r="P7" s="36">
        <v>14</v>
      </c>
      <c r="Q7" s="34"/>
      <c r="R7" s="35">
        <v>1</v>
      </c>
      <c r="S7" s="35">
        <v>3</v>
      </c>
      <c r="T7" s="36"/>
      <c r="U7" s="29"/>
      <c r="V7" s="37">
        <v>61</v>
      </c>
      <c r="W7" s="38">
        <v>37</v>
      </c>
      <c r="X7" s="38">
        <v>8</v>
      </c>
      <c r="Y7" s="39">
        <v>6</v>
      </c>
    </row>
    <row r="8" spans="1:25" s="17" customFormat="1" ht="12" customHeight="1">
      <c r="A8" s="18">
        <v>5</v>
      </c>
      <c r="B8" s="19" t="s">
        <v>146</v>
      </c>
      <c r="C8" s="33">
        <v>1688</v>
      </c>
      <c r="D8" s="34">
        <v>38</v>
      </c>
      <c r="E8" s="151">
        <v>5</v>
      </c>
      <c r="F8" s="35">
        <v>49</v>
      </c>
      <c r="G8" s="35">
        <v>359</v>
      </c>
      <c r="H8" s="35">
        <v>57</v>
      </c>
      <c r="I8" s="35">
        <v>7</v>
      </c>
      <c r="J8" s="35">
        <v>4</v>
      </c>
      <c r="K8" s="35">
        <v>20</v>
      </c>
      <c r="L8" s="35">
        <v>0</v>
      </c>
      <c r="M8" s="35">
        <v>0</v>
      </c>
      <c r="N8" s="35">
        <v>40</v>
      </c>
      <c r="O8" s="34">
        <v>0</v>
      </c>
      <c r="P8" s="36">
        <v>7</v>
      </c>
      <c r="Q8" s="34"/>
      <c r="R8" s="35"/>
      <c r="S8" s="35">
        <v>5</v>
      </c>
      <c r="T8" s="36"/>
      <c r="U8" s="29"/>
      <c r="V8" s="37">
        <v>61</v>
      </c>
      <c r="W8" s="38">
        <v>37</v>
      </c>
      <c r="X8" s="38">
        <v>8</v>
      </c>
      <c r="Y8" s="39">
        <v>6</v>
      </c>
    </row>
    <row r="9" spans="1:25" s="17" customFormat="1" ht="12" customHeight="1">
      <c r="A9" s="18">
        <v>6</v>
      </c>
      <c r="B9" s="19" t="s">
        <v>148</v>
      </c>
      <c r="C9" s="33">
        <v>1389</v>
      </c>
      <c r="D9" s="34">
        <v>44</v>
      </c>
      <c r="E9" s="151">
        <v>7</v>
      </c>
      <c r="F9" s="35">
        <v>85</v>
      </c>
      <c r="G9" s="35">
        <v>323</v>
      </c>
      <c r="H9" s="35">
        <v>88</v>
      </c>
      <c r="I9" s="35">
        <v>0</v>
      </c>
      <c r="J9" s="35">
        <v>4</v>
      </c>
      <c r="K9" s="35">
        <v>25</v>
      </c>
      <c r="L9" s="35">
        <v>0</v>
      </c>
      <c r="M9" s="35">
        <v>2</v>
      </c>
      <c r="N9" s="35">
        <v>50</v>
      </c>
      <c r="O9" s="34">
        <v>0</v>
      </c>
      <c r="P9" s="36">
        <v>10</v>
      </c>
      <c r="Q9" s="34">
        <v>1</v>
      </c>
      <c r="R9" s="35"/>
      <c r="S9" s="35">
        <v>9</v>
      </c>
      <c r="T9" s="36"/>
      <c r="U9" s="29"/>
      <c r="V9" s="37">
        <v>61</v>
      </c>
      <c r="W9" s="38">
        <v>37</v>
      </c>
      <c r="X9" s="38">
        <v>8</v>
      </c>
      <c r="Y9" s="39">
        <v>6</v>
      </c>
    </row>
    <row r="10" spans="1:25" s="17" customFormat="1" ht="12" customHeight="1">
      <c r="A10" s="18">
        <v>7</v>
      </c>
      <c r="B10" s="19" t="s">
        <v>147</v>
      </c>
      <c r="C10" s="33">
        <v>1064</v>
      </c>
      <c r="D10" s="34">
        <v>36</v>
      </c>
      <c r="E10" s="151">
        <v>13</v>
      </c>
      <c r="F10" s="35">
        <v>111</v>
      </c>
      <c r="G10" s="35">
        <v>326</v>
      </c>
      <c r="H10" s="35">
        <v>75</v>
      </c>
      <c r="I10" s="35">
        <v>8</v>
      </c>
      <c r="J10" s="35">
        <v>8</v>
      </c>
      <c r="K10" s="35">
        <v>26</v>
      </c>
      <c r="L10" s="35">
        <v>1</v>
      </c>
      <c r="M10" s="35">
        <v>2</v>
      </c>
      <c r="N10" s="35">
        <v>50</v>
      </c>
      <c r="O10" s="34">
        <v>0</v>
      </c>
      <c r="P10" s="36">
        <v>11</v>
      </c>
      <c r="Q10" s="34"/>
      <c r="R10" s="35"/>
      <c r="S10" s="35">
        <v>9</v>
      </c>
      <c r="T10" s="36"/>
      <c r="U10" s="29"/>
      <c r="V10" s="37">
        <v>61</v>
      </c>
      <c r="W10" s="38">
        <v>37</v>
      </c>
      <c r="X10" s="38">
        <v>8</v>
      </c>
      <c r="Y10" s="39">
        <v>6</v>
      </c>
    </row>
    <row r="11" spans="1:25" s="17" customFormat="1" ht="12" customHeight="1">
      <c r="A11" s="18">
        <v>8</v>
      </c>
      <c r="B11" s="19" t="s">
        <v>149</v>
      </c>
      <c r="C11" s="33">
        <v>900</v>
      </c>
      <c r="D11" s="34">
        <v>25</v>
      </c>
      <c r="E11" s="151">
        <v>11</v>
      </c>
      <c r="F11" s="35">
        <v>83</v>
      </c>
      <c r="G11" s="35">
        <v>383</v>
      </c>
      <c r="H11" s="35">
        <v>77</v>
      </c>
      <c r="I11" s="35">
        <v>14</v>
      </c>
      <c r="J11" s="35">
        <v>12</v>
      </c>
      <c r="K11" s="35">
        <v>38</v>
      </c>
      <c r="L11" s="35">
        <v>0</v>
      </c>
      <c r="M11" s="35">
        <v>1</v>
      </c>
      <c r="N11" s="35">
        <v>52</v>
      </c>
      <c r="O11" s="34">
        <v>0</v>
      </c>
      <c r="P11" s="36">
        <v>9</v>
      </c>
      <c r="Q11" s="34"/>
      <c r="R11" s="35"/>
      <c r="S11" s="35">
        <v>3</v>
      </c>
      <c r="T11" s="36"/>
      <c r="U11" s="29"/>
      <c r="V11" s="37">
        <v>61</v>
      </c>
      <c r="W11" s="38">
        <v>37</v>
      </c>
      <c r="X11" s="38">
        <v>8</v>
      </c>
      <c r="Y11" s="39">
        <v>6</v>
      </c>
    </row>
    <row r="12" spans="1:25" s="17" customFormat="1" ht="12" customHeight="1">
      <c r="A12" s="18">
        <v>9</v>
      </c>
      <c r="B12" s="19" t="s">
        <v>150</v>
      </c>
      <c r="C12" s="33">
        <v>577</v>
      </c>
      <c r="D12" s="34">
        <v>16</v>
      </c>
      <c r="E12" s="151">
        <v>19</v>
      </c>
      <c r="F12" s="35">
        <v>91</v>
      </c>
      <c r="G12" s="35">
        <v>397</v>
      </c>
      <c r="H12" s="35">
        <v>82</v>
      </c>
      <c r="I12" s="35">
        <v>4</v>
      </c>
      <c r="J12" s="35">
        <v>9</v>
      </c>
      <c r="K12" s="35">
        <v>24</v>
      </c>
      <c r="L12" s="35">
        <v>0</v>
      </c>
      <c r="M12" s="35">
        <v>3</v>
      </c>
      <c r="N12" s="35">
        <v>51</v>
      </c>
      <c r="O12" s="34">
        <v>0</v>
      </c>
      <c r="P12" s="36">
        <v>13</v>
      </c>
      <c r="Q12" s="34"/>
      <c r="R12" s="35">
        <v>1</v>
      </c>
      <c r="S12" s="35">
        <v>8</v>
      </c>
      <c r="T12" s="36"/>
      <c r="U12" s="29"/>
      <c r="V12" s="37">
        <v>61</v>
      </c>
      <c r="W12" s="38">
        <v>37</v>
      </c>
      <c r="X12" s="38">
        <v>8</v>
      </c>
      <c r="Y12" s="39">
        <v>6</v>
      </c>
    </row>
    <row r="13" spans="1:25" s="17" customFormat="1" ht="12" customHeight="1">
      <c r="A13" s="18">
        <v>10</v>
      </c>
      <c r="B13" s="19" t="s">
        <v>151</v>
      </c>
      <c r="C13" s="33">
        <v>683</v>
      </c>
      <c r="D13" s="34">
        <v>23</v>
      </c>
      <c r="E13" s="151">
        <v>5</v>
      </c>
      <c r="F13" s="35">
        <v>78</v>
      </c>
      <c r="G13" s="35">
        <v>500</v>
      </c>
      <c r="H13" s="35">
        <v>91</v>
      </c>
      <c r="I13" s="35">
        <v>2</v>
      </c>
      <c r="J13" s="35">
        <v>9</v>
      </c>
      <c r="K13" s="35">
        <v>32</v>
      </c>
      <c r="L13" s="35">
        <v>1</v>
      </c>
      <c r="M13" s="35">
        <v>1</v>
      </c>
      <c r="N13" s="35">
        <v>57</v>
      </c>
      <c r="O13" s="34">
        <v>0</v>
      </c>
      <c r="P13" s="36">
        <v>9</v>
      </c>
      <c r="Q13" s="34"/>
      <c r="R13" s="35"/>
      <c r="S13" s="35">
        <v>8</v>
      </c>
      <c r="T13" s="36"/>
      <c r="U13" s="29"/>
      <c r="V13" s="37">
        <v>61</v>
      </c>
      <c r="W13" s="38">
        <v>37</v>
      </c>
      <c r="X13" s="38">
        <v>8</v>
      </c>
      <c r="Y13" s="39">
        <v>6</v>
      </c>
    </row>
    <row r="14" spans="1:25" s="17" customFormat="1" ht="12" customHeight="1">
      <c r="A14" s="18">
        <v>11</v>
      </c>
      <c r="B14" s="19" t="s">
        <v>152</v>
      </c>
      <c r="C14" s="33">
        <v>755</v>
      </c>
      <c r="D14" s="34">
        <v>19</v>
      </c>
      <c r="E14" s="151">
        <v>13</v>
      </c>
      <c r="F14" s="35">
        <v>92</v>
      </c>
      <c r="G14" s="35">
        <v>497</v>
      </c>
      <c r="H14" s="35">
        <v>111</v>
      </c>
      <c r="I14" s="35">
        <v>3</v>
      </c>
      <c r="J14" s="35">
        <v>12</v>
      </c>
      <c r="K14" s="35">
        <v>27</v>
      </c>
      <c r="L14" s="35">
        <v>0</v>
      </c>
      <c r="M14" s="35">
        <v>1</v>
      </c>
      <c r="N14" s="35">
        <v>43</v>
      </c>
      <c r="O14" s="34">
        <v>0</v>
      </c>
      <c r="P14" s="36">
        <v>6</v>
      </c>
      <c r="Q14" s="34"/>
      <c r="R14" s="35"/>
      <c r="S14" s="35">
        <v>3</v>
      </c>
      <c r="T14" s="36"/>
      <c r="U14" s="29"/>
      <c r="V14" s="37">
        <v>61</v>
      </c>
      <c r="W14" s="38">
        <v>37</v>
      </c>
      <c r="X14" s="38">
        <v>8</v>
      </c>
      <c r="Y14" s="39">
        <v>6</v>
      </c>
    </row>
    <row r="15" spans="1:25" s="17" customFormat="1" ht="12" customHeight="1">
      <c r="A15" s="18">
        <v>12</v>
      </c>
      <c r="B15" s="19" t="s">
        <v>153</v>
      </c>
      <c r="C15" s="33">
        <v>774</v>
      </c>
      <c r="D15" s="34">
        <v>9</v>
      </c>
      <c r="E15" s="151">
        <v>2</v>
      </c>
      <c r="F15" s="35">
        <v>63</v>
      </c>
      <c r="G15" s="35">
        <v>445</v>
      </c>
      <c r="H15" s="35">
        <v>70</v>
      </c>
      <c r="I15" s="35">
        <v>1</v>
      </c>
      <c r="J15" s="35">
        <v>14</v>
      </c>
      <c r="K15" s="35">
        <v>22</v>
      </c>
      <c r="L15" s="35">
        <v>0</v>
      </c>
      <c r="M15" s="35">
        <v>0</v>
      </c>
      <c r="N15" s="35">
        <v>66</v>
      </c>
      <c r="O15" s="34">
        <v>0</v>
      </c>
      <c r="P15" s="36">
        <v>10</v>
      </c>
      <c r="Q15" s="34"/>
      <c r="R15" s="35"/>
      <c r="S15" s="35">
        <v>2</v>
      </c>
      <c r="T15" s="36"/>
      <c r="U15" s="29"/>
      <c r="V15" s="37">
        <v>61</v>
      </c>
      <c r="W15" s="38">
        <v>37</v>
      </c>
      <c r="X15" s="38">
        <v>8</v>
      </c>
      <c r="Y15" s="39">
        <v>6</v>
      </c>
    </row>
    <row r="16" spans="1:25" s="17" customFormat="1" ht="12" customHeight="1">
      <c r="A16" s="18">
        <v>13</v>
      </c>
      <c r="B16" s="19" t="s">
        <v>154</v>
      </c>
      <c r="C16" s="33">
        <v>811</v>
      </c>
      <c r="D16" s="34">
        <v>8</v>
      </c>
      <c r="E16" s="151">
        <v>8</v>
      </c>
      <c r="F16" s="35">
        <v>52</v>
      </c>
      <c r="G16" s="35">
        <v>496</v>
      </c>
      <c r="H16" s="35">
        <v>96</v>
      </c>
      <c r="I16" s="35">
        <v>0</v>
      </c>
      <c r="J16" s="35">
        <v>12</v>
      </c>
      <c r="K16" s="35">
        <v>27</v>
      </c>
      <c r="L16" s="35">
        <v>0</v>
      </c>
      <c r="M16" s="35">
        <v>1</v>
      </c>
      <c r="N16" s="35">
        <v>63</v>
      </c>
      <c r="O16" s="34">
        <v>0</v>
      </c>
      <c r="P16" s="36">
        <v>14</v>
      </c>
      <c r="Q16" s="34"/>
      <c r="R16" s="35"/>
      <c r="S16" s="35">
        <v>3</v>
      </c>
      <c r="T16" s="36"/>
      <c r="U16" s="29"/>
      <c r="V16" s="37">
        <v>61</v>
      </c>
      <c r="W16" s="38">
        <v>37</v>
      </c>
      <c r="X16" s="38">
        <v>8</v>
      </c>
      <c r="Y16" s="39">
        <v>6</v>
      </c>
    </row>
    <row r="17" spans="1:25" s="17" customFormat="1" ht="12" customHeight="1">
      <c r="A17" s="18">
        <v>14</v>
      </c>
      <c r="B17" s="19" t="s">
        <v>155</v>
      </c>
      <c r="C17" s="33">
        <v>480</v>
      </c>
      <c r="D17" s="34">
        <v>6</v>
      </c>
      <c r="E17" s="151">
        <v>12</v>
      </c>
      <c r="F17" s="35">
        <v>56</v>
      </c>
      <c r="G17" s="35">
        <v>469</v>
      </c>
      <c r="H17" s="35">
        <v>70</v>
      </c>
      <c r="I17" s="35">
        <v>1</v>
      </c>
      <c r="J17" s="35">
        <v>14</v>
      </c>
      <c r="K17" s="35">
        <v>19</v>
      </c>
      <c r="L17" s="35">
        <v>0</v>
      </c>
      <c r="M17" s="35">
        <v>0</v>
      </c>
      <c r="N17" s="35">
        <v>41</v>
      </c>
      <c r="O17" s="34">
        <v>3</v>
      </c>
      <c r="P17" s="36">
        <v>16</v>
      </c>
      <c r="Q17" s="34"/>
      <c r="R17" s="35"/>
      <c r="S17" s="35">
        <v>1</v>
      </c>
      <c r="T17" s="36"/>
      <c r="U17" s="29"/>
      <c r="V17" s="37">
        <v>61</v>
      </c>
      <c r="W17" s="38">
        <v>37</v>
      </c>
      <c r="X17" s="38">
        <v>8</v>
      </c>
      <c r="Y17" s="39">
        <v>6</v>
      </c>
    </row>
    <row r="18" spans="1:25" s="17" customFormat="1" ht="12" customHeight="1">
      <c r="A18" s="18">
        <v>15</v>
      </c>
      <c r="B18" s="19" t="s">
        <v>156</v>
      </c>
      <c r="C18" s="33">
        <v>344</v>
      </c>
      <c r="D18" s="34">
        <v>3</v>
      </c>
      <c r="E18" s="151">
        <v>12</v>
      </c>
      <c r="F18" s="35">
        <v>70</v>
      </c>
      <c r="G18" s="35">
        <v>557</v>
      </c>
      <c r="H18" s="35">
        <v>97</v>
      </c>
      <c r="I18" s="35">
        <v>0</v>
      </c>
      <c r="J18" s="35">
        <v>20</v>
      </c>
      <c r="K18" s="35">
        <v>25</v>
      </c>
      <c r="L18" s="35">
        <v>0</v>
      </c>
      <c r="M18" s="35">
        <v>1</v>
      </c>
      <c r="N18" s="35">
        <v>75</v>
      </c>
      <c r="O18" s="34">
        <v>0</v>
      </c>
      <c r="P18" s="36">
        <v>12</v>
      </c>
      <c r="Q18" s="34"/>
      <c r="R18" s="35"/>
      <c r="S18" s="35">
        <v>6</v>
      </c>
      <c r="T18" s="36"/>
      <c r="U18" s="29"/>
      <c r="V18" s="37">
        <v>61</v>
      </c>
      <c r="W18" s="38">
        <v>37</v>
      </c>
      <c r="X18" s="38">
        <v>8</v>
      </c>
      <c r="Y18" s="39">
        <v>6</v>
      </c>
    </row>
    <row r="19" spans="1:25" s="17" customFormat="1" ht="12" customHeight="1">
      <c r="A19" s="18">
        <v>16</v>
      </c>
      <c r="B19" s="19" t="s">
        <v>157</v>
      </c>
      <c r="C19" s="33">
        <v>530</v>
      </c>
      <c r="D19" s="34">
        <v>10</v>
      </c>
      <c r="E19" s="151">
        <v>10</v>
      </c>
      <c r="F19" s="35">
        <v>62</v>
      </c>
      <c r="G19" s="35">
        <v>644</v>
      </c>
      <c r="H19" s="35">
        <v>82</v>
      </c>
      <c r="I19" s="35">
        <v>1</v>
      </c>
      <c r="J19" s="35">
        <v>18</v>
      </c>
      <c r="K19" s="35">
        <v>33</v>
      </c>
      <c r="L19" s="35">
        <v>0</v>
      </c>
      <c r="M19" s="35">
        <v>0</v>
      </c>
      <c r="N19" s="35">
        <v>44</v>
      </c>
      <c r="O19" s="34">
        <v>0</v>
      </c>
      <c r="P19" s="36">
        <v>9</v>
      </c>
      <c r="Q19" s="34"/>
      <c r="R19" s="35"/>
      <c r="S19" s="35">
        <v>5</v>
      </c>
      <c r="T19" s="36"/>
      <c r="U19" s="29"/>
      <c r="V19" s="37">
        <v>61</v>
      </c>
      <c r="W19" s="38">
        <v>37</v>
      </c>
      <c r="X19" s="38">
        <v>8</v>
      </c>
      <c r="Y19" s="39">
        <v>6</v>
      </c>
    </row>
    <row r="20" spans="1:25" s="17" customFormat="1" ht="12" customHeight="1">
      <c r="A20" s="18">
        <v>17</v>
      </c>
      <c r="B20" s="19" t="s">
        <v>158</v>
      </c>
      <c r="C20" s="33">
        <v>583</v>
      </c>
      <c r="D20" s="34">
        <v>12</v>
      </c>
      <c r="E20" s="151">
        <v>11</v>
      </c>
      <c r="F20" s="35">
        <v>42</v>
      </c>
      <c r="G20" s="35">
        <v>613</v>
      </c>
      <c r="H20" s="35">
        <v>97</v>
      </c>
      <c r="I20" s="35">
        <v>0</v>
      </c>
      <c r="J20" s="35">
        <v>18</v>
      </c>
      <c r="K20" s="35">
        <v>25</v>
      </c>
      <c r="L20" s="35">
        <v>0</v>
      </c>
      <c r="M20" s="35">
        <v>0</v>
      </c>
      <c r="N20" s="35">
        <v>64</v>
      </c>
      <c r="O20" s="34">
        <v>0</v>
      </c>
      <c r="P20" s="36">
        <v>14</v>
      </c>
      <c r="Q20" s="34"/>
      <c r="R20" s="35"/>
      <c r="S20" s="35">
        <v>4</v>
      </c>
      <c r="T20" s="36"/>
      <c r="U20" s="29"/>
      <c r="V20" s="37">
        <v>61</v>
      </c>
      <c r="W20" s="38">
        <v>37</v>
      </c>
      <c r="X20" s="38">
        <v>8</v>
      </c>
      <c r="Y20" s="39">
        <v>6</v>
      </c>
    </row>
    <row r="21" spans="1:25" s="17" customFormat="1" ht="12" customHeight="1">
      <c r="A21" s="18">
        <v>18</v>
      </c>
      <c r="B21" s="19" t="s">
        <v>159</v>
      </c>
      <c r="C21" s="33">
        <v>228</v>
      </c>
      <c r="D21" s="34">
        <v>2</v>
      </c>
      <c r="E21" s="151">
        <v>9</v>
      </c>
      <c r="F21" s="35">
        <v>41</v>
      </c>
      <c r="G21" s="35">
        <v>401</v>
      </c>
      <c r="H21" s="35">
        <v>107</v>
      </c>
      <c r="I21" s="35">
        <v>4</v>
      </c>
      <c r="J21" s="35">
        <v>13</v>
      </c>
      <c r="K21" s="35">
        <v>25</v>
      </c>
      <c r="L21" s="35">
        <v>0</v>
      </c>
      <c r="M21" s="35">
        <v>4</v>
      </c>
      <c r="N21" s="35">
        <v>59</v>
      </c>
      <c r="O21" s="34">
        <v>0</v>
      </c>
      <c r="P21" s="36">
        <v>11</v>
      </c>
      <c r="Q21" s="34"/>
      <c r="R21" s="35"/>
      <c r="S21" s="35">
        <v>1</v>
      </c>
      <c r="T21" s="36"/>
      <c r="U21" s="29"/>
      <c r="V21" s="37">
        <v>61</v>
      </c>
      <c r="W21" s="38">
        <v>37</v>
      </c>
      <c r="X21" s="38">
        <v>8</v>
      </c>
      <c r="Y21" s="39">
        <v>6</v>
      </c>
    </row>
    <row r="22" spans="1:25" s="17" customFormat="1" ht="12" customHeight="1">
      <c r="A22" s="18">
        <v>19</v>
      </c>
      <c r="B22" s="19" t="s">
        <v>160</v>
      </c>
      <c r="C22" s="33">
        <v>124</v>
      </c>
      <c r="D22" s="34">
        <v>14</v>
      </c>
      <c r="E22" s="151">
        <v>13</v>
      </c>
      <c r="F22" s="35">
        <v>65</v>
      </c>
      <c r="G22" s="35">
        <v>411</v>
      </c>
      <c r="H22" s="35">
        <v>107</v>
      </c>
      <c r="I22" s="35">
        <v>9</v>
      </c>
      <c r="J22" s="35">
        <v>21</v>
      </c>
      <c r="K22" s="35">
        <v>33</v>
      </c>
      <c r="L22" s="35">
        <v>0</v>
      </c>
      <c r="M22" s="35">
        <v>1</v>
      </c>
      <c r="N22" s="35">
        <v>69</v>
      </c>
      <c r="O22" s="34">
        <v>0</v>
      </c>
      <c r="P22" s="36">
        <v>24</v>
      </c>
      <c r="Q22" s="34"/>
      <c r="R22" s="35"/>
      <c r="S22" s="35">
        <v>6</v>
      </c>
      <c r="T22" s="36"/>
      <c r="U22" s="29"/>
      <c r="V22" s="37">
        <v>61</v>
      </c>
      <c r="W22" s="38">
        <v>37</v>
      </c>
      <c r="X22" s="38">
        <v>8</v>
      </c>
      <c r="Y22" s="39">
        <v>6</v>
      </c>
    </row>
    <row r="23" spans="1:25" s="17" customFormat="1" ht="12" customHeight="1">
      <c r="A23" s="18">
        <v>20</v>
      </c>
      <c r="B23" s="19" t="s">
        <v>161</v>
      </c>
      <c r="C23" s="33">
        <v>96</v>
      </c>
      <c r="D23" s="34">
        <v>6</v>
      </c>
      <c r="E23" s="151">
        <v>15</v>
      </c>
      <c r="F23" s="35">
        <v>71</v>
      </c>
      <c r="G23" s="35">
        <v>360</v>
      </c>
      <c r="H23" s="35">
        <v>94</v>
      </c>
      <c r="I23" s="35">
        <v>20</v>
      </c>
      <c r="J23" s="35">
        <v>21</v>
      </c>
      <c r="K23" s="35">
        <v>26</v>
      </c>
      <c r="L23" s="35">
        <v>0</v>
      </c>
      <c r="M23" s="35">
        <v>5</v>
      </c>
      <c r="N23" s="35">
        <v>60</v>
      </c>
      <c r="O23" s="34">
        <v>1</v>
      </c>
      <c r="P23" s="36">
        <v>15</v>
      </c>
      <c r="Q23" s="34"/>
      <c r="R23" s="35">
        <v>1</v>
      </c>
      <c r="S23" s="35">
        <v>4</v>
      </c>
      <c r="T23" s="36"/>
      <c r="U23" s="29"/>
      <c r="V23" s="37">
        <v>61</v>
      </c>
      <c r="W23" s="38">
        <v>37</v>
      </c>
      <c r="X23" s="38">
        <v>8</v>
      </c>
      <c r="Y23" s="39">
        <v>6</v>
      </c>
    </row>
    <row r="24" spans="1:25" s="17" customFormat="1" ht="12" customHeight="1">
      <c r="A24" s="18">
        <v>21</v>
      </c>
      <c r="B24" s="19" t="s">
        <v>162</v>
      </c>
      <c r="C24" s="33">
        <v>48</v>
      </c>
      <c r="D24" s="34">
        <v>8</v>
      </c>
      <c r="E24" s="151">
        <v>15</v>
      </c>
      <c r="F24" s="35">
        <v>92</v>
      </c>
      <c r="G24" s="35">
        <v>301</v>
      </c>
      <c r="H24" s="35">
        <v>81</v>
      </c>
      <c r="I24" s="35">
        <v>28</v>
      </c>
      <c r="J24" s="35">
        <v>13</v>
      </c>
      <c r="K24" s="35">
        <v>30</v>
      </c>
      <c r="L24" s="35">
        <v>1</v>
      </c>
      <c r="M24" s="35">
        <v>9</v>
      </c>
      <c r="N24" s="35">
        <v>78</v>
      </c>
      <c r="O24" s="34">
        <v>0</v>
      </c>
      <c r="P24" s="36">
        <v>10</v>
      </c>
      <c r="Q24" s="34"/>
      <c r="R24" s="35">
        <v>1</v>
      </c>
      <c r="S24" s="35">
        <v>4</v>
      </c>
      <c r="T24" s="36"/>
      <c r="U24" s="29"/>
      <c r="V24" s="37">
        <v>61</v>
      </c>
      <c r="W24" s="38">
        <v>37</v>
      </c>
      <c r="X24" s="38">
        <v>8</v>
      </c>
      <c r="Y24" s="39">
        <v>6</v>
      </c>
    </row>
    <row r="25" spans="1:25" s="17" customFormat="1" ht="12" customHeight="1">
      <c r="A25" s="18">
        <v>22</v>
      </c>
      <c r="B25" s="19" t="s">
        <v>163</v>
      </c>
      <c r="C25" s="33">
        <v>29</v>
      </c>
      <c r="D25" s="34">
        <v>4</v>
      </c>
      <c r="E25" s="151">
        <v>15</v>
      </c>
      <c r="F25" s="35">
        <v>89</v>
      </c>
      <c r="G25" s="35">
        <v>253</v>
      </c>
      <c r="H25" s="35">
        <v>86</v>
      </c>
      <c r="I25" s="35">
        <v>54</v>
      </c>
      <c r="J25" s="35">
        <v>23</v>
      </c>
      <c r="K25" s="35">
        <v>23</v>
      </c>
      <c r="L25" s="35">
        <v>0</v>
      </c>
      <c r="M25" s="35">
        <v>13</v>
      </c>
      <c r="N25" s="35">
        <v>81</v>
      </c>
      <c r="O25" s="34">
        <v>0</v>
      </c>
      <c r="P25" s="36">
        <v>12</v>
      </c>
      <c r="Q25" s="34"/>
      <c r="R25" s="35">
        <v>1</v>
      </c>
      <c r="S25" s="35">
        <v>5</v>
      </c>
      <c r="T25" s="36"/>
      <c r="U25" s="29"/>
      <c r="V25" s="37">
        <v>61</v>
      </c>
      <c r="W25" s="38">
        <v>37</v>
      </c>
      <c r="X25" s="38">
        <v>8</v>
      </c>
      <c r="Y25" s="39">
        <v>6</v>
      </c>
    </row>
    <row r="26" spans="1:25" s="17" customFormat="1" ht="12" customHeight="1">
      <c r="A26" s="18">
        <v>23</v>
      </c>
      <c r="B26" s="19" t="s">
        <v>164</v>
      </c>
      <c r="C26" s="33">
        <v>38</v>
      </c>
      <c r="D26" s="34">
        <v>4</v>
      </c>
      <c r="E26" s="151">
        <v>23</v>
      </c>
      <c r="F26" s="35">
        <v>73</v>
      </c>
      <c r="G26" s="35">
        <v>257</v>
      </c>
      <c r="H26" s="35">
        <v>90</v>
      </c>
      <c r="I26" s="35">
        <v>121</v>
      </c>
      <c r="J26" s="35">
        <v>17</v>
      </c>
      <c r="K26" s="35">
        <v>16</v>
      </c>
      <c r="L26" s="35">
        <v>0</v>
      </c>
      <c r="M26" s="35">
        <v>39</v>
      </c>
      <c r="N26" s="35">
        <v>73</v>
      </c>
      <c r="O26" s="34">
        <v>0</v>
      </c>
      <c r="P26" s="36">
        <v>16</v>
      </c>
      <c r="Q26" s="34"/>
      <c r="R26" s="35"/>
      <c r="S26" s="35">
        <v>6</v>
      </c>
      <c r="T26" s="36"/>
      <c r="U26" s="29"/>
      <c r="V26" s="37">
        <v>61</v>
      </c>
      <c r="W26" s="38">
        <v>37</v>
      </c>
      <c r="X26" s="38">
        <v>8</v>
      </c>
      <c r="Y26" s="39">
        <v>6</v>
      </c>
    </row>
    <row r="27" spans="1:25" s="17" customFormat="1" ht="12" customHeight="1">
      <c r="A27" s="18">
        <v>24</v>
      </c>
      <c r="B27" s="19" t="s">
        <v>165</v>
      </c>
      <c r="C27" s="33">
        <v>19</v>
      </c>
      <c r="D27" s="34">
        <v>0</v>
      </c>
      <c r="E27" s="151">
        <v>12</v>
      </c>
      <c r="F27" s="35">
        <v>52</v>
      </c>
      <c r="G27" s="35">
        <v>222</v>
      </c>
      <c r="H27" s="35">
        <v>72</v>
      </c>
      <c r="I27" s="35">
        <v>233</v>
      </c>
      <c r="J27" s="35">
        <v>26</v>
      </c>
      <c r="K27" s="35">
        <v>21</v>
      </c>
      <c r="L27" s="35">
        <v>0</v>
      </c>
      <c r="M27" s="35">
        <v>63</v>
      </c>
      <c r="N27" s="35">
        <v>111</v>
      </c>
      <c r="O27" s="34">
        <v>0</v>
      </c>
      <c r="P27" s="36">
        <v>16</v>
      </c>
      <c r="Q27" s="34"/>
      <c r="R27" s="35"/>
      <c r="S27" s="35">
        <v>5</v>
      </c>
      <c r="T27" s="36"/>
      <c r="U27" s="29"/>
      <c r="V27" s="37">
        <v>61</v>
      </c>
      <c r="W27" s="38">
        <v>37</v>
      </c>
      <c r="X27" s="38">
        <v>8</v>
      </c>
      <c r="Y27" s="39">
        <v>6</v>
      </c>
    </row>
    <row r="28" spans="1:25" s="17" customFormat="1" ht="12" customHeight="1">
      <c r="A28" s="18">
        <v>25</v>
      </c>
      <c r="B28" s="19" t="s">
        <v>166</v>
      </c>
      <c r="C28" s="33">
        <v>13</v>
      </c>
      <c r="D28" s="34">
        <v>7</v>
      </c>
      <c r="E28" s="151">
        <v>24</v>
      </c>
      <c r="F28" s="35">
        <v>59</v>
      </c>
      <c r="G28" s="35">
        <v>187</v>
      </c>
      <c r="H28" s="35">
        <v>71</v>
      </c>
      <c r="I28" s="35">
        <v>559</v>
      </c>
      <c r="J28" s="35">
        <v>43</v>
      </c>
      <c r="K28" s="35">
        <v>32</v>
      </c>
      <c r="L28" s="35">
        <v>0</v>
      </c>
      <c r="M28" s="35">
        <v>145</v>
      </c>
      <c r="N28" s="35">
        <v>101</v>
      </c>
      <c r="O28" s="34">
        <v>0</v>
      </c>
      <c r="P28" s="36">
        <v>13</v>
      </c>
      <c r="Q28" s="34"/>
      <c r="R28" s="35"/>
      <c r="S28" s="35">
        <v>12</v>
      </c>
      <c r="T28" s="36"/>
      <c r="U28" s="29"/>
      <c r="V28" s="37">
        <v>61</v>
      </c>
      <c r="W28" s="38">
        <v>37</v>
      </c>
      <c r="X28" s="38">
        <v>8</v>
      </c>
      <c r="Y28" s="39">
        <v>6</v>
      </c>
    </row>
    <row r="29" spans="1:25" s="17" customFormat="1" ht="12" customHeight="1">
      <c r="A29" s="18">
        <v>26</v>
      </c>
      <c r="B29" s="19" t="s">
        <v>167</v>
      </c>
      <c r="C29" s="33">
        <v>3</v>
      </c>
      <c r="D29" s="34">
        <v>8</v>
      </c>
      <c r="E29" s="151">
        <v>18</v>
      </c>
      <c r="F29" s="35">
        <v>49</v>
      </c>
      <c r="G29" s="35">
        <v>166</v>
      </c>
      <c r="H29" s="35">
        <v>75</v>
      </c>
      <c r="I29" s="35">
        <v>1006</v>
      </c>
      <c r="J29" s="35">
        <v>26</v>
      </c>
      <c r="K29" s="35">
        <v>35</v>
      </c>
      <c r="L29" s="35">
        <v>0</v>
      </c>
      <c r="M29" s="35">
        <v>191</v>
      </c>
      <c r="N29" s="35">
        <v>68</v>
      </c>
      <c r="O29" s="34">
        <v>0</v>
      </c>
      <c r="P29" s="36">
        <v>8</v>
      </c>
      <c r="Q29" s="34"/>
      <c r="R29" s="35"/>
      <c r="S29" s="35">
        <v>7</v>
      </c>
      <c r="T29" s="36"/>
      <c r="U29" s="29"/>
      <c r="V29" s="37">
        <v>61</v>
      </c>
      <c r="W29" s="38">
        <v>37</v>
      </c>
      <c r="X29" s="38">
        <v>8</v>
      </c>
      <c r="Y29" s="39">
        <v>6</v>
      </c>
    </row>
    <row r="30" spans="1:25" s="17" customFormat="1" ht="12" customHeight="1">
      <c r="A30" s="18">
        <v>27</v>
      </c>
      <c r="B30" s="19" t="s">
        <v>168</v>
      </c>
      <c r="C30" s="33">
        <v>0</v>
      </c>
      <c r="D30" s="34">
        <v>3</v>
      </c>
      <c r="E30" s="151">
        <v>21</v>
      </c>
      <c r="F30" s="35">
        <v>29</v>
      </c>
      <c r="G30" s="35">
        <v>123</v>
      </c>
      <c r="H30" s="35">
        <v>49</v>
      </c>
      <c r="I30" s="35">
        <v>1146</v>
      </c>
      <c r="J30" s="35">
        <v>35</v>
      </c>
      <c r="K30" s="35">
        <v>30</v>
      </c>
      <c r="L30" s="35">
        <v>0</v>
      </c>
      <c r="M30" s="35">
        <v>204</v>
      </c>
      <c r="N30" s="35">
        <v>120</v>
      </c>
      <c r="O30" s="34">
        <v>0</v>
      </c>
      <c r="P30" s="36">
        <v>17</v>
      </c>
      <c r="Q30" s="34"/>
      <c r="R30" s="35"/>
      <c r="S30" s="35">
        <v>12</v>
      </c>
      <c r="T30" s="36"/>
      <c r="U30" s="29"/>
      <c r="V30" s="37">
        <v>61</v>
      </c>
      <c r="W30" s="38">
        <v>37</v>
      </c>
      <c r="X30" s="38">
        <v>8</v>
      </c>
      <c r="Y30" s="39">
        <v>6</v>
      </c>
    </row>
    <row r="31" spans="1:25" s="180" customFormat="1" ht="12" customHeight="1">
      <c r="A31" s="18">
        <v>28</v>
      </c>
      <c r="B31" s="19" t="s">
        <v>169</v>
      </c>
      <c r="C31" s="33">
        <v>0</v>
      </c>
      <c r="D31" s="34">
        <v>4</v>
      </c>
      <c r="E31" s="151">
        <v>21</v>
      </c>
      <c r="F31" s="35">
        <v>15</v>
      </c>
      <c r="G31" s="35">
        <v>142</v>
      </c>
      <c r="H31" s="35">
        <v>56</v>
      </c>
      <c r="I31" s="35">
        <v>922</v>
      </c>
      <c r="J31" s="35">
        <v>29</v>
      </c>
      <c r="K31" s="35">
        <v>30</v>
      </c>
      <c r="L31" s="35">
        <v>0</v>
      </c>
      <c r="M31" s="35">
        <v>157</v>
      </c>
      <c r="N31" s="35">
        <v>83</v>
      </c>
      <c r="O31" s="34">
        <v>0</v>
      </c>
      <c r="P31" s="36">
        <v>18</v>
      </c>
      <c r="Q31" s="34"/>
      <c r="R31" s="35"/>
      <c r="S31" s="35">
        <v>10</v>
      </c>
      <c r="T31" s="36"/>
      <c r="U31" s="29"/>
      <c r="V31" s="37">
        <v>61</v>
      </c>
      <c r="W31" s="38">
        <v>37</v>
      </c>
      <c r="X31" s="38">
        <v>8</v>
      </c>
      <c r="Y31" s="39">
        <v>6</v>
      </c>
    </row>
    <row r="32" spans="1:25" s="180" customFormat="1" ht="12" customHeight="1">
      <c r="A32" s="18">
        <v>29</v>
      </c>
      <c r="B32" s="19" t="s">
        <v>170</v>
      </c>
      <c r="C32" s="33">
        <v>0</v>
      </c>
      <c r="D32" s="34">
        <v>3</v>
      </c>
      <c r="E32" s="151">
        <v>24</v>
      </c>
      <c r="F32" s="35">
        <v>22</v>
      </c>
      <c r="G32" s="35">
        <v>129</v>
      </c>
      <c r="H32" s="35">
        <v>51</v>
      </c>
      <c r="I32" s="35">
        <v>447</v>
      </c>
      <c r="J32" s="35">
        <v>25</v>
      </c>
      <c r="K32" s="35">
        <v>29</v>
      </c>
      <c r="L32" s="35">
        <v>0</v>
      </c>
      <c r="M32" s="35">
        <v>87</v>
      </c>
      <c r="N32" s="35">
        <v>89</v>
      </c>
      <c r="O32" s="34">
        <v>0</v>
      </c>
      <c r="P32" s="36">
        <v>17</v>
      </c>
      <c r="Q32" s="34"/>
      <c r="R32" s="35"/>
      <c r="S32" s="35">
        <v>4</v>
      </c>
      <c r="T32" s="36"/>
      <c r="U32" s="29"/>
      <c r="V32" s="37">
        <v>61</v>
      </c>
      <c r="W32" s="38">
        <v>37</v>
      </c>
      <c r="X32" s="38">
        <v>8</v>
      </c>
      <c r="Y32" s="39">
        <v>6</v>
      </c>
    </row>
    <row r="33" spans="1:25" s="180" customFormat="1" ht="12" customHeight="1">
      <c r="A33" s="18">
        <v>30</v>
      </c>
      <c r="B33" s="19" t="s">
        <v>171</v>
      </c>
      <c r="C33" s="33">
        <v>0</v>
      </c>
      <c r="D33" s="34">
        <v>4</v>
      </c>
      <c r="E33" s="151">
        <v>32</v>
      </c>
      <c r="F33" s="35">
        <v>21</v>
      </c>
      <c r="G33" s="35">
        <v>132</v>
      </c>
      <c r="H33" s="35">
        <v>45</v>
      </c>
      <c r="I33" s="35">
        <v>221</v>
      </c>
      <c r="J33" s="35">
        <v>31</v>
      </c>
      <c r="K33" s="35">
        <v>31</v>
      </c>
      <c r="L33" s="35">
        <v>0</v>
      </c>
      <c r="M33" s="35">
        <v>64</v>
      </c>
      <c r="N33" s="35">
        <v>93</v>
      </c>
      <c r="O33" s="34">
        <v>0</v>
      </c>
      <c r="P33" s="36">
        <v>12</v>
      </c>
      <c r="Q33" s="34"/>
      <c r="R33" s="35">
        <v>3</v>
      </c>
      <c r="S33" s="35">
        <v>11</v>
      </c>
      <c r="T33" s="36"/>
      <c r="U33" s="29"/>
      <c r="V33" s="37">
        <v>61</v>
      </c>
      <c r="W33" s="38">
        <v>37</v>
      </c>
      <c r="X33" s="38">
        <v>8</v>
      </c>
      <c r="Y33" s="39">
        <v>6</v>
      </c>
    </row>
    <row r="34" spans="1:25" s="180" customFormat="1" ht="12" customHeight="1">
      <c r="A34" s="18">
        <v>31</v>
      </c>
      <c r="B34" s="19" t="s">
        <v>172</v>
      </c>
      <c r="C34" s="33">
        <v>2</v>
      </c>
      <c r="D34" s="34">
        <v>5</v>
      </c>
      <c r="E34" s="151">
        <v>21</v>
      </c>
      <c r="F34" s="35">
        <v>22</v>
      </c>
      <c r="G34" s="35">
        <v>132</v>
      </c>
      <c r="H34" s="35">
        <v>32</v>
      </c>
      <c r="I34" s="35">
        <v>137</v>
      </c>
      <c r="J34" s="35">
        <v>33</v>
      </c>
      <c r="K34" s="35">
        <v>33</v>
      </c>
      <c r="L34" s="35">
        <v>0</v>
      </c>
      <c r="M34" s="35">
        <v>62</v>
      </c>
      <c r="N34" s="35">
        <v>96</v>
      </c>
      <c r="O34" s="34">
        <v>0</v>
      </c>
      <c r="P34" s="36">
        <v>7</v>
      </c>
      <c r="Q34" s="34"/>
      <c r="R34" s="35"/>
      <c r="S34" s="35">
        <v>12</v>
      </c>
      <c r="T34" s="36"/>
      <c r="U34" s="29"/>
      <c r="V34" s="37">
        <v>61</v>
      </c>
      <c r="W34" s="38">
        <v>37</v>
      </c>
      <c r="X34" s="38">
        <v>8</v>
      </c>
      <c r="Y34" s="39">
        <v>6</v>
      </c>
    </row>
    <row r="35" spans="1:25" s="180" customFormat="1" ht="12" customHeight="1">
      <c r="A35" s="18">
        <v>32</v>
      </c>
      <c r="B35" s="19" t="s">
        <v>173</v>
      </c>
      <c r="C35" s="33">
        <v>0</v>
      </c>
      <c r="D35" s="34">
        <v>2</v>
      </c>
      <c r="E35" s="151">
        <v>29</v>
      </c>
      <c r="F35" s="35">
        <v>24</v>
      </c>
      <c r="G35" s="35">
        <v>109</v>
      </c>
      <c r="H35" s="35">
        <v>36</v>
      </c>
      <c r="I35" s="35">
        <v>123</v>
      </c>
      <c r="J35" s="35">
        <v>39</v>
      </c>
      <c r="K35" s="35">
        <v>33</v>
      </c>
      <c r="L35" s="35">
        <v>0</v>
      </c>
      <c r="M35" s="35">
        <v>35</v>
      </c>
      <c r="N35" s="35">
        <v>114</v>
      </c>
      <c r="O35" s="34">
        <v>0</v>
      </c>
      <c r="P35" s="36">
        <v>15</v>
      </c>
      <c r="Q35" s="34"/>
      <c r="R35" s="35">
        <v>1</v>
      </c>
      <c r="S35" s="35">
        <v>10</v>
      </c>
      <c r="T35" s="36"/>
      <c r="U35" s="29"/>
      <c r="V35" s="37">
        <v>61</v>
      </c>
      <c r="W35" s="38">
        <v>37</v>
      </c>
      <c r="X35" s="38">
        <v>8</v>
      </c>
      <c r="Y35" s="39">
        <v>6</v>
      </c>
    </row>
    <row r="36" spans="1:25" s="180" customFormat="1" ht="12" customHeight="1">
      <c r="A36" s="18">
        <v>33</v>
      </c>
      <c r="B36" s="19" t="s">
        <v>174</v>
      </c>
      <c r="C36" s="33">
        <v>0</v>
      </c>
      <c r="D36" s="34">
        <v>4</v>
      </c>
      <c r="E36" s="151">
        <v>21</v>
      </c>
      <c r="F36" s="35">
        <v>15</v>
      </c>
      <c r="G36" s="35">
        <v>104</v>
      </c>
      <c r="H36" s="35">
        <v>21</v>
      </c>
      <c r="I36" s="35">
        <v>80</v>
      </c>
      <c r="J36" s="35">
        <v>22</v>
      </c>
      <c r="K36" s="35">
        <v>29</v>
      </c>
      <c r="L36" s="35">
        <v>0</v>
      </c>
      <c r="M36" s="35">
        <v>42</v>
      </c>
      <c r="N36" s="35">
        <v>95</v>
      </c>
      <c r="O36" s="34">
        <v>1</v>
      </c>
      <c r="P36" s="36">
        <v>6</v>
      </c>
      <c r="Q36" s="34"/>
      <c r="R36" s="35"/>
      <c r="S36" s="35">
        <v>10</v>
      </c>
      <c r="T36" s="36">
        <v>1</v>
      </c>
      <c r="U36" s="29"/>
      <c r="V36" s="37">
        <v>61</v>
      </c>
      <c r="W36" s="38">
        <v>37</v>
      </c>
      <c r="X36" s="38">
        <v>8</v>
      </c>
      <c r="Y36" s="39">
        <v>6</v>
      </c>
    </row>
    <row r="37" spans="1:25" s="180" customFormat="1" ht="12" customHeight="1">
      <c r="A37" s="18">
        <v>34</v>
      </c>
      <c r="B37" s="19" t="s">
        <v>175</v>
      </c>
      <c r="C37" s="33">
        <v>0</v>
      </c>
      <c r="D37" s="34">
        <v>20</v>
      </c>
      <c r="E37" s="151">
        <v>19</v>
      </c>
      <c r="F37" s="35">
        <v>18</v>
      </c>
      <c r="G37" s="35">
        <v>128</v>
      </c>
      <c r="H37" s="35">
        <v>52</v>
      </c>
      <c r="I37" s="35">
        <v>120</v>
      </c>
      <c r="J37" s="35">
        <v>15</v>
      </c>
      <c r="K37" s="35">
        <v>38</v>
      </c>
      <c r="L37" s="35">
        <v>0</v>
      </c>
      <c r="M37" s="35">
        <v>52</v>
      </c>
      <c r="N37" s="35">
        <v>82</v>
      </c>
      <c r="O37" s="34">
        <v>0</v>
      </c>
      <c r="P37" s="36">
        <v>20</v>
      </c>
      <c r="Q37" s="34"/>
      <c r="R37" s="35">
        <v>1</v>
      </c>
      <c r="S37" s="35">
        <v>5</v>
      </c>
      <c r="T37" s="36"/>
      <c r="U37" s="29"/>
      <c r="V37" s="37">
        <v>61</v>
      </c>
      <c r="W37" s="38">
        <v>37</v>
      </c>
      <c r="X37" s="38">
        <v>8</v>
      </c>
      <c r="Y37" s="39">
        <v>6</v>
      </c>
    </row>
    <row r="38" spans="1:25" s="180" customFormat="1" ht="12" customHeight="1">
      <c r="A38" s="18">
        <v>35</v>
      </c>
      <c r="B38" s="19" t="s">
        <v>176</v>
      </c>
      <c r="C38" s="33">
        <v>0</v>
      </c>
      <c r="D38" s="34">
        <v>23</v>
      </c>
      <c r="E38" s="151">
        <v>27</v>
      </c>
      <c r="F38" s="35">
        <v>16</v>
      </c>
      <c r="G38" s="35">
        <v>154</v>
      </c>
      <c r="H38" s="35">
        <v>29</v>
      </c>
      <c r="I38" s="35">
        <v>176</v>
      </c>
      <c r="J38" s="35">
        <v>25</v>
      </c>
      <c r="K38" s="35">
        <v>41</v>
      </c>
      <c r="L38" s="35">
        <v>0</v>
      </c>
      <c r="M38" s="35">
        <v>76</v>
      </c>
      <c r="N38" s="35">
        <v>77</v>
      </c>
      <c r="O38" s="34">
        <v>0</v>
      </c>
      <c r="P38" s="36">
        <v>9</v>
      </c>
      <c r="Q38" s="34"/>
      <c r="R38" s="35">
        <v>1</v>
      </c>
      <c r="S38" s="35">
        <v>4</v>
      </c>
      <c r="T38" s="36"/>
      <c r="U38" s="29"/>
      <c r="V38" s="37">
        <v>61</v>
      </c>
      <c r="W38" s="38">
        <v>37</v>
      </c>
      <c r="X38" s="38">
        <v>8</v>
      </c>
      <c r="Y38" s="39">
        <v>6</v>
      </c>
    </row>
    <row r="39" spans="1:25" s="180" customFormat="1" ht="12" customHeight="1">
      <c r="A39" s="18">
        <v>36</v>
      </c>
      <c r="B39" s="19" t="s">
        <v>177</v>
      </c>
      <c r="C39" s="33">
        <v>0</v>
      </c>
      <c r="D39" s="34">
        <v>16</v>
      </c>
      <c r="E39" s="151">
        <v>14</v>
      </c>
      <c r="F39" s="35">
        <v>19</v>
      </c>
      <c r="G39" s="35">
        <v>130</v>
      </c>
      <c r="H39" s="35">
        <v>42</v>
      </c>
      <c r="I39" s="35">
        <v>205</v>
      </c>
      <c r="J39" s="35">
        <v>13</v>
      </c>
      <c r="K39" s="35">
        <v>32</v>
      </c>
      <c r="L39" s="35">
        <v>2</v>
      </c>
      <c r="M39" s="35">
        <v>86</v>
      </c>
      <c r="N39" s="35">
        <v>100</v>
      </c>
      <c r="O39" s="34">
        <v>0</v>
      </c>
      <c r="P39" s="36">
        <v>13</v>
      </c>
      <c r="Q39" s="34"/>
      <c r="R39" s="35"/>
      <c r="S39" s="35">
        <v>5</v>
      </c>
      <c r="T39" s="36"/>
      <c r="U39" s="29"/>
      <c r="V39" s="37">
        <v>61</v>
      </c>
      <c r="W39" s="38">
        <v>37</v>
      </c>
      <c r="X39" s="38">
        <v>8</v>
      </c>
      <c r="Y39" s="39">
        <v>6</v>
      </c>
    </row>
    <row r="40" spans="1:25" s="180" customFormat="1" ht="12" customHeight="1">
      <c r="A40" s="18">
        <v>37</v>
      </c>
      <c r="B40" s="19" t="s">
        <v>178</v>
      </c>
      <c r="C40" s="33">
        <v>19</v>
      </c>
      <c r="D40" s="34">
        <v>28</v>
      </c>
      <c r="E40" s="151">
        <v>18</v>
      </c>
      <c r="F40" s="35">
        <v>20</v>
      </c>
      <c r="G40" s="35">
        <v>150</v>
      </c>
      <c r="H40" s="35">
        <v>28</v>
      </c>
      <c r="I40" s="35">
        <v>143</v>
      </c>
      <c r="J40" s="35">
        <v>22</v>
      </c>
      <c r="K40" s="35">
        <v>36</v>
      </c>
      <c r="L40" s="35">
        <v>1</v>
      </c>
      <c r="M40" s="35">
        <v>110</v>
      </c>
      <c r="N40" s="35">
        <v>103</v>
      </c>
      <c r="O40" s="34">
        <v>0</v>
      </c>
      <c r="P40" s="36">
        <v>8</v>
      </c>
      <c r="Q40" s="34"/>
      <c r="R40" s="35"/>
      <c r="S40" s="35">
        <v>9</v>
      </c>
      <c r="T40" s="36"/>
      <c r="U40" s="29"/>
      <c r="V40" s="37">
        <v>61</v>
      </c>
      <c r="W40" s="38">
        <v>37</v>
      </c>
      <c r="X40" s="38">
        <v>8</v>
      </c>
      <c r="Y40" s="39">
        <v>6</v>
      </c>
    </row>
    <row r="41" spans="1:25" s="180" customFormat="1" ht="12" customHeight="1">
      <c r="A41" s="18">
        <v>38</v>
      </c>
      <c r="B41" s="19" t="s">
        <v>179</v>
      </c>
      <c r="C41" s="33">
        <v>16</v>
      </c>
      <c r="D41" s="34">
        <v>24</v>
      </c>
      <c r="E41" s="151">
        <v>5</v>
      </c>
      <c r="F41" s="35">
        <v>9</v>
      </c>
      <c r="G41" s="35">
        <v>97</v>
      </c>
      <c r="H41" s="35">
        <v>31</v>
      </c>
      <c r="I41" s="35">
        <v>145</v>
      </c>
      <c r="J41" s="35">
        <v>10</v>
      </c>
      <c r="K41" s="35">
        <v>16</v>
      </c>
      <c r="L41" s="35">
        <v>0</v>
      </c>
      <c r="M41" s="35">
        <v>95</v>
      </c>
      <c r="N41" s="35">
        <v>90</v>
      </c>
      <c r="O41" s="34">
        <v>0</v>
      </c>
      <c r="P41" s="36">
        <v>5</v>
      </c>
      <c r="Q41" s="34"/>
      <c r="R41" s="35"/>
      <c r="S41" s="35">
        <v>6</v>
      </c>
      <c r="T41" s="36">
        <v>1</v>
      </c>
      <c r="U41" s="29"/>
      <c r="V41" s="37">
        <v>61</v>
      </c>
      <c r="W41" s="38">
        <v>37</v>
      </c>
      <c r="X41" s="38">
        <v>8</v>
      </c>
      <c r="Y41" s="39">
        <v>6</v>
      </c>
    </row>
    <row r="42" spans="1:25" s="180" customFormat="1" ht="12" customHeight="1">
      <c r="A42" s="18">
        <v>39</v>
      </c>
      <c r="B42" s="19" t="s">
        <v>180</v>
      </c>
      <c r="C42" s="33">
        <v>10</v>
      </c>
      <c r="D42" s="34">
        <v>31</v>
      </c>
      <c r="E42" s="151">
        <v>20</v>
      </c>
      <c r="F42" s="35">
        <v>16</v>
      </c>
      <c r="G42" s="35">
        <v>108</v>
      </c>
      <c r="H42" s="35">
        <v>28</v>
      </c>
      <c r="I42" s="35">
        <v>156</v>
      </c>
      <c r="J42" s="35">
        <v>17</v>
      </c>
      <c r="K42" s="35">
        <v>26</v>
      </c>
      <c r="L42" s="35">
        <v>1</v>
      </c>
      <c r="M42" s="35">
        <v>73</v>
      </c>
      <c r="N42" s="35">
        <v>86</v>
      </c>
      <c r="O42" s="34">
        <v>0</v>
      </c>
      <c r="P42" s="36">
        <v>8</v>
      </c>
      <c r="Q42" s="34"/>
      <c r="R42" s="35"/>
      <c r="S42" s="35">
        <v>7</v>
      </c>
      <c r="T42" s="36"/>
      <c r="U42" s="29"/>
      <c r="V42" s="37">
        <v>61</v>
      </c>
      <c r="W42" s="38">
        <v>37</v>
      </c>
      <c r="X42" s="38">
        <v>8</v>
      </c>
      <c r="Y42" s="39">
        <v>6</v>
      </c>
    </row>
    <row r="43" spans="1:25" s="180" customFormat="1" ht="12" customHeight="1">
      <c r="A43" s="18">
        <v>40</v>
      </c>
      <c r="B43" s="19" t="s">
        <v>181</v>
      </c>
      <c r="C43" s="33">
        <v>22</v>
      </c>
      <c r="D43" s="34">
        <v>27</v>
      </c>
      <c r="E43" s="151">
        <v>3</v>
      </c>
      <c r="F43" s="35">
        <v>17</v>
      </c>
      <c r="G43" s="35">
        <v>120</v>
      </c>
      <c r="H43" s="35">
        <v>34</v>
      </c>
      <c r="I43" s="35">
        <v>125</v>
      </c>
      <c r="J43" s="35">
        <v>11</v>
      </c>
      <c r="K43" s="35">
        <v>35</v>
      </c>
      <c r="L43" s="35">
        <v>0</v>
      </c>
      <c r="M43" s="35">
        <v>56</v>
      </c>
      <c r="N43" s="35">
        <v>97</v>
      </c>
      <c r="O43" s="34">
        <v>0</v>
      </c>
      <c r="P43" s="36">
        <v>10</v>
      </c>
      <c r="Q43" s="34"/>
      <c r="R43" s="35">
        <v>2</v>
      </c>
      <c r="S43" s="35">
        <v>5</v>
      </c>
      <c r="T43" s="36"/>
      <c r="U43" s="29"/>
      <c r="V43" s="37">
        <v>61</v>
      </c>
      <c r="W43" s="38">
        <v>37</v>
      </c>
      <c r="X43" s="38">
        <v>8</v>
      </c>
      <c r="Y43" s="39">
        <v>6</v>
      </c>
    </row>
    <row r="44" spans="1:25" s="180" customFormat="1" ht="12" customHeight="1">
      <c r="A44" s="18">
        <v>41</v>
      </c>
      <c r="B44" s="19" t="s">
        <v>182</v>
      </c>
      <c r="C44" s="33">
        <v>10</v>
      </c>
      <c r="D44" s="34">
        <v>21</v>
      </c>
      <c r="E44" s="151">
        <v>12</v>
      </c>
      <c r="F44" s="35">
        <v>13</v>
      </c>
      <c r="G44" s="35">
        <v>138</v>
      </c>
      <c r="H44" s="35">
        <v>22</v>
      </c>
      <c r="I44" s="35">
        <v>95</v>
      </c>
      <c r="J44" s="35">
        <v>15</v>
      </c>
      <c r="K44" s="35">
        <v>20</v>
      </c>
      <c r="L44" s="35">
        <v>0</v>
      </c>
      <c r="M44" s="35">
        <v>41</v>
      </c>
      <c r="N44" s="35">
        <v>79</v>
      </c>
      <c r="O44" s="34">
        <v>0</v>
      </c>
      <c r="P44" s="36">
        <v>10</v>
      </c>
      <c r="Q44" s="34"/>
      <c r="R44" s="35"/>
      <c r="S44" s="35">
        <v>2</v>
      </c>
      <c r="T44" s="36"/>
      <c r="U44" s="29"/>
      <c r="V44" s="37">
        <v>61</v>
      </c>
      <c r="W44" s="38">
        <v>37</v>
      </c>
      <c r="X44" s="38">
        <v>8</v>
      </c>
      <c r="Y44" s="39">
        <v>6</v>
      </c>
    </row>
    <row r="45" spans="1:25" s="180" customFormat="1" ht="12" customHeight="1">
      <c r="A45" s="18">
        <v>42</v>
      </c>
      <c r="B45" s="19" t="s">
        <v>183</v>
      </c>
      <c r="C45" s="33">
        <v>9</v>
      </c>
      <c r="D45" s="34">
        <v>21</v>
      </c>
      <c r="E45" s="151">
        <v>9</v>
      </c>
      <c r="F45" s="35">
        <v>30</v>
      </c>
      <c r="G45" s="35">
        <v>184</v>
      </c>
      <c r="H45" s="35">
        <v>37</v>
      </c>
      <c r="I45" s="35">
        <v>116</v>
      </c>
      <c r="J45" s="35">
        <v>20</v>
      </c>
      <c r="K45" s="35">
        <v>24</v>
      </c>
      <c r="L45" s="35">
        <v>1</v>
      </c>
      <c r="M45" s="35">
        <v>25</v>
      </c>
      <c r="N45" s="35">
        <v>78</v>
      </c>
      <c r="O45" s="34">
        <v>0</v>
      </c>
      <c r="P45" s="36">
        <v>8</v>
      </c>
      <c r="Q45" s="34"/>
      <c r="R45" s="35"/>
      <c r="S45" s="35">
        <v>7</v>
      </c>
      <c r="T45" s="36"/>
      <c r="U45" s="29"/>
      <c r="V45" s="37">
        <v>61</v>
      </c>
      <c r="W45" s="38">
        <v>37</v>
      </c>
      <c r="X45" s="38">
        <v>8</v>
      </c>
      <c r="Y45" s="39">
        <v>6</v>
      </c>
    </row>
    <row r="46" spans="1:25" s="180" customFormat="1" ht="12" customHeight="1">
      <c r="A46" s="18">
        <v>43</v>
      </c>
      <c r="B46" s="19" t="s">
        <v>184</v>
      </c>
      <c r="C46" s="33">
        <v>9</v>
      </c>
      <c r="D46" s="34">
        <v>13</v>
      </c>
      <c r="E46" s="151">
        <v>6</v>
      </c>
      <c r="F46" s="35">
        <v>38</v>
      </c>
      <c r="G46" s="35">
        <v>246</v>
      </c>
      <c r="H46" s="35">
        <v>28</v>
      </c>
      <c r="I46" s="35">
        <v>83</v>
      </c>
      <c r="J46" s="35">
        <v>39</v>
      </c>
      <c r="K46" s="35">
        <v>28</v>
      </c>
      <c r="L46" s="35">
        <v>0</v>
      </c>
      <c r="M46" s="35">
        <v>25</v>
      </c>
      <c r="N46" s="35">
        <v>95</v>
      </c>
      <c r="O46" s="34">
        <v>0</v>
      </c>
      <c r="P46" s="36">
        <v>11</v>
      </c>
      <c r="Q46" s="34"/>
      <c r="R46" s="35"/>
      <c r="S46" s="35">
        <v>6</v>
      </c>
      <c r="T46" s="36"/>
      <c r="U46" s="29"/>
      <c r="V46" s="37">
        <v>61</v>
      </c>
      <c r="W46" s="38">
        <v>37</v>
      </c>
      <c r="X46" s="38">
        <v>8</v>
      </c>
      <c r="Y46" s="39">
        <v>6</v>
      </c>
    </row>
    <row r="47" spans="1:25" s="180" customFormat="1" ht="12" customHeight="1">
      <c r="A47" s="18">
        <v>44</v>
      </c>
      <c r="B47" s="19" t="s">
        <v>186</v>
      </c>
      <c r="C47" s="33">
        <v>3</v>
      </c>
      <c r="D47" s="34">
        <v>19</v>
      </c>
      <c r="E47" s="151">
        <v>3</v>
      </c>
      <c r="F47" s="35">
        <v>34</v>
      </c>
      <c r="G47" s="35">
        <v>238</v>
      </c>
      <c r="H47" s="35">
        <v>45</v>
      </c>
      <c r="I47" s="35">
        <v>87</v>
      </c>
      <c r="J47" s="35">
        <v>35</v>
      </c>
      <c r="K47" s="35">
        <v>25</v>
      </c>
      <c r="L47" s="35">
        <v>2</v>
      </c>
      <c r="M47" s="35">
        <v>16</v>
      </c>
      <c r="N47" s="35">
        <v>66</v>
      </c>
      <c r="O47" s="34">
        <v>0</v>
      </c>
      <c r="P47" s="36">
        <v>9</v>
      </c>
      <c r="Q47" s="34"/>
      <c r="R47" s="35"/>
      <c r="S47" s="35">
        <v>5</v>
      </c>
      <c r="T47" s="36"/>
      <c r="U47" s="29"/>
      <c r="V47" s="37">
        <v>61</v>
      </c>
      <c r="W47" s="38">
        <v>37</v>
      </c>
      <c r="X47" s="38">
        <v>8</v>
      </c>
      <c r="Y47" s="39">
        <v>6</v>
      </c>
    </row>
    <row r="48" spans="1:25" s="180" customFormat="1" ht="12" customHeight="1">
      <c r="A48" s="18">
        <v>45</v>
      </c>
      <c r="B48" s="19" t="s">
        <v>185</v>
      </c>
      <c r="C48" s="33">
        <v>1</v>
      </c>
      <c r="D48" s="34">
        <v>21</v>
      </c>
      <c r="E48" s="151">
        <v>5</v>
      </c>
      <c r="F48" s="35">
        <v>25</v>
      </c>
      <c r="G48" s="35">
        <v>252</v>
      </c>
      <c r="H48" s="35">
        <v>35</v>
      </c>
      <c r="I48" s="35">
        <v>80</v>
      </c>
      <c r="J48" s="35">
        <v>28</v>
      </c>
      <c r="K48" s="35">
        <v>35</v>
      </c>
      <c r="L48" s="35">
        <v>1</v>
      </c>
      <c r="M48" s="35">
        <v>6</v>
      </c>
      <c r="N48" s="35">
        <v>70</v>
      </c>
      <c r="O48" s="34">
        <v>0</v>
      </c>
      <c r="P48" s="36">
        <v>15</v>
      </c>
      <c r="Q48" s="34"/>
      <c r="R48" s="35">
        <v>2</v>
      </c>
      <c r="S48" s="35">
        <v>5</v>
      </c>
      <c r="T48" s="36"/>
      <c r="U48" s="29"/>
      <c r="V48" s="37">
        <v>61</v>
      </c>
      <c r="W48" s="38">
        <v>37</v>
      </c>
      <c r="X48" s="38">
        <v>8</v>
      </c>
      <c r="Y48" s="39">
        <v>6</v>
      </c>
    </row>
    <row r="49" spans="1:25" s="180" customFormat="1" ht="12" customHeight="1">
      <c r="A49" s="18">
        <v>46</v>
      </c>
      <c r="B49" s="19" t="s">
        <v>187</v>
      </c>
      <c r="C49" s="33">
        <v>12</v>
      </c>
      <c r="D49" s="34">
        <v>28</v>
      </c>
      <c r="E49" s="151">
        <v>2</v>
      </c>
      <c r="F49" s="35">
        <v>50</v>
      </c>
      <c r="G49" s="35">
        <v>289</v>
      </c>
      <c r="H49" s="35">
        <v>64</v>
      </c>
      <c r="I49" s="35">
        <v>85</v>
      </c>
      <c r="J49" s="35">
        <v>35</v>
      </c>
      <c r="K49" s="35">
        <v>22</v>
      </c>
      <c r="L49" s="35">
        <v>0</v>
      </c>
      <c r="M49" s="35">
        <v>9</v>
      </c>
      <c r="N49" s="35">
        <v>46</v>
      </c>
      <c r="O49" s="34">
        <v>0</v>
      </c>
      <c r="P49" s="36">
        <v>6</v>
      </c>
      <c r="Q49" s="34"/>
      <c r="R49" s="35"/>
      <c r="S49" s="35">
        <v>6</v>
      </c>
      <c r="T49" s="36"/>
      <c r="U49" s="29"/>
      <c r="V49" s="37">
        <v>61</v>
      </c>
      <c r="W49" s="38">
        <v>37</v>
      </c>
      <c r="X49" s="38">
        <v>8</v>
      </c>
      <c r="Y49" s="39">
        <v>6</v>
      </c>
    </row>
    <row r="50" spans="1:25" s="180" customFormat="1" ht="12" customHeight="1">
      <c r="A50" s="18">
        <v>47</v>
      </c>
      <c r="B50" s="19" t="s">
        <v>188</v>
      </c>
      <c r="C50" s="33">
        <v>15</v>
      </c>
      <c r="D50" s="34">
        <v>25</v>
      </c>
      <c r="E50" s="151">
        <v>6</v>
      </c>
      <c r="F50" s="35">
        <v>43</v>
      </c>
      <c r="G50" s="35">
        <v>305</v>
      </c>
      <c r="H50" s="35">
        <v>40</v>
      </c>
      <c r="I50" s="35">
        <v>51</v>
      </c>
      <c r="J50" s="35">
        <v>12</v>
      </c>
      <c r="K50" s="35">
        <v>22</v>
      </c>
      <c r="L50" s="35">
        <v>0</v>
      </c>
      <c r="M50" s="35">
        <v>5</v>
      </c>
      <c r="N50" s="35">
        <v>76</v>
      </c>
      <c r="O50" s="34">
        <v>0</v>
      </c>
      <c r="P50" s="36">
        <v>3</v>
      </c>
      <c r="Q50" s="34"/>
      <c r="R50" s="35"/>
      <c r="S50" s="35">
        <v>9</v>
      </c>
      <c r="T50" s="36"/>
      <c r="U50" s="29"/>
      <c r="V50" s="37">
        <v>61</v>
      </c>
      <c r="W50" s="38">
        <v>37</v>
      </c>
      <c r="X50" s="38">
        <v>8</v>
      </c>
      <c r="Y50" s="39">
        <v>6</v>
      </c>
    </row>
    <row r="51" spans="1:25" s="180" customFormat="1" ht="12" customHeight="1">
      <c r="A51" s="18">
        <v>48</v>
      </c>
      <c r="B51" s="19" t="s">
        <v>189</v>
      </c>
      <c r="C51" s="33">
        <v>51</v>
      </c>
      <c r="D51" s="34">
        <v>29</v>
      </c>
      <c r="E51" s="151">
        <v>4</v>
      </c>
      <c r="F51" s="35">
        <v>64</v>
      </c>
      <c r="G51" s="35">
        <v>412</v>
      </c>
      <c r="H51" s="35">
        <v>75</v>
      </c>
      <c r="I51" s="35">
        <v>56</v>
      </c>
      <c r="J51" s="35">
        <v>22</v>
      </c>
      <c r="K51" s="35">
        <v>26</v>
      </c>
      <c r="L51" s="35">
        <v>2</v>
      </c>
      <c r="M51" s="35">
        <v>3</v>
      </c>
      <c r="N51" s="35">
        <v>68</v>
      </c>
      <c r="O51" s="34">
        <v>0</v>
      </c>
      <c r="P51" s="36">
        <v>8</v>
      </c>
      <c r="Q51" s="34"/>
      <c r="R51" s="35"/>
      <c r="S51" s="35">
        <v>13</v>
      </c>
      <c r="T51" s="36"/>
      <c r="U51" s="29"/>
      <c r="V51" s="37">
        <v>61</v>
      </c>
      <c r="W51" s="38">
        <v>37</v>
      </c>
      <c r="X51" s="38">
        <v>8</v>
      </c>
      <c r="Y51" s="39">
        <v>6</v>
      </c>
    </row>
    <row r="52" spans="1:25" s="180" customFormat="1" ht="12" customHeight="1">
      <c r="A52" s="18">
        <v>49</v>
      </c>
      <c r="B52" s="19" t="s">
        <v>190</v>
      </c>
      <c r="C52" s="33">
        <v>90</v>
      </c>
      <c r="D52" s="34">
        <v>51</v>
      </c>
      <c r="E52" s="151">
        <v>12</v>
      </c>
      <c r="F52" s="35">
        <v>71</v>
      </c>
      <c r="G52" s="35">
        <v>377</v>
      </c>
      <c r="H52" s="35">
        <v>54</v>
      </c>
      <c r="I52" s="35">
        <v>49</v>
      </c>
      <c r="J52" s="35">
        <v>26</v>
      </c>
      <c r="K52" s="35">
        <v>24</v>
      </c>
      <c r="L52" s="35">
        <v>0</v>
      </c>
      <c r="M52" s="35">
        <v>5</v>
      </c>
      <c r="N52" s="35">
        <v>63</v>
      </c>
      <c r="O52" s="34">
        <v>0</v>
      </c>
      <c r="P52" s="36">
        <v>12</v>
      </c>
      <c r="Q52" s="34"/>
      <c r="R52" s="35"/>
      <c r="S52" s="35">
        <v>8</v>
      </c>
      <c r="T52" s="36"/>
      <c r="U52" s="29"/>
      <c r="V52" s="37">
        <v>61</v>
      </c>
      <c r="W52" s="38">
        <v>37</v>
      </c>
      <c r="X52" s="38">
        <v>8</v>
      </c>
      <c r="Y52" s="39">
        <v>6</v>
      </c>
    </row>
    <row r="53" spans="1:25" s="180" customFormat="1" ht="12" customHeight="1">
      <c r="A53" s="18">
        <v>50</v>
      </c>
      <c r="B53" s="19" t="s">
        <v>191</v>
      </c>
      <c r="C53" s="33">
        <v>270</v>
      </c>
      <c r="D53" s="34">
        <v>41</v>
      </c>
      <c r="E53" s="151">
        <v>12</v>
      </c>
      <c r="F53" s="35">
        <v>76</v>
      </c>
      <c r="G53" s="35">
        <v>385</v>
      </c>
      <c r="H53" s="35">
        <v>112</v>
      </c>
      <c r="I53" s="35">
        <v>44</v>
      </c>
      <c r="J53" s="35">
        <v>23</v>
      </c>
      <c r="K53" s="35">
        <v>20</v>
      </c>
      <c r="L53" s="35">
        <v>0</v>
      </c>
      <c r="M53" s="35">
        <v>5</v>
      </c>
      <c r="N53" s="35">
        <v>76</v>
      </c>
      <c r="O53" s="34">
        <v>0</v>
      </c>
      <c r="P53" s="36">
        <v>11</v>
      </c>
      <c r="Q53" s="34"/>
      <c r="R53" s="35"/>
      <c r="S53" s="35">
        <v>3</v>
      </c>
      <c r="T53" s="36"/>
      <c r="U53" s="29"/>
      <c r="V53" s="37">
        <v>61</v>
      </c>
      <c r="W53" s="38">
        <v>37</v>
      </c>
      <c r="X53" s="38">
        <v>8</v>
      </c>
      <c r="Y53" s="39">
        <v>6</v>
      </c>
    </row>
    <row r="54" spans="1:25" s="180" customFormat="1" ht="12" customHeight="1">
      <c r="A54" s="18">
        <v>51</v>
      </c>
      <c r="B54" s="19" t="s">
        <v>192</v>
      </c>
      <c r="C54" s="33">
        <v>366</v>
      </c>
      <c r="D54" s="34">
        <v>41</v>
      </c>
      <c r="E54" s="151">
        <v>13</v>
      </c>
      <c r="F54" s="35">
        <v>60</v>
      </c>
      <c r="G54" s="35">
        <v>363</v>
      </c>
      <c r="H54" s="35">
        <v>88</v>
      </c>
      <c r="I54" s="35">
        <v>42</v>
      </c>
      <c r="J54" s="35">
        <v>17</v>
      </c>
      <c r="K54" s="35">
        <v>31</v>
      </c>
      <c r="L54" s="35">
        <v>0</v>
      </c>
      <c r="M54" s="35">
        <v>2</v>
      </c>
      <c r="N54" s="35">
        <v>73</v>
      </c>
      <c r="O54" s="34">
        <v>0</v>
      </c>
      <c r="P54" s="36">
        <v>18</v>
      </c>
      <c r="Q54" s="34"/>
      <c r="R54" s="35"/>
      <c r="S54" s="35">
        <v>9</v>
      </c>
      <c r="T54" s="36"/>
      <c r="U54" s="29"/>
      <c r="V54" s="37">
        <v>61</v>
      </c>
      <c r="W54" s="38">
        <v>37</v>
      </c>
      <c r="X54" s="38">
        <v>8</v>
      </c>
      <c r="Y54" s="39">
        <v>6</v>
      </c>
    </row>
    <row r="55" spans="1:25" s="180" customFormat="1" ht="13.5" customHeight="1" thickBot="1">
      <c r="A55" s="181">
        <v>52</v>
      </c>
      <c r="B55" s="182" t="s">
        <v>193</v>
      </c>
      <c r="C55" s="183">
        <v>377</v>
      </c>
      <c r="D55" s="184">
        <v>39</v>
      </c>
      <c r="E55" s="185">
        <v>12</v>
      </c>
      <c r="F55" s="186">
        <v>40</v>
      </c>
      <c r="G55" s="186">
        <v>321</v>
      </c>
      <c r="H55" s="186">
        <v>109</v>
      </c>
      <c r="I55" s="186">
        <v>33</v>
      </c>
      <c r="J55" s="186">
        <v>13</v>
      </c>
      <c r="K55" s="186">
        <v>16</v>
      </c>
      <c r="L55" s="186">
        <v>0</v>
      </c>
      <c r="M55" s="186">
        <v>2</v>
      </c>
      <c r="N55" s="186">
        <v>47</v>
      </c>
      <c r="O55" s="184">
        <v>0</v>
      </c>
      <c r="P55" s="187">
        <v>17</v>
      </c>
      <c r="Q55" s="184"/>
      <c r="R55" s="186"/>
      <c r="S55" s="186">
        <v>2</v>
      </c>
      <c r="T55" s="187"/>
      <c r="U55" s="29"/>
      <c r="V55" s="188">
        <v>61</v>
      </c>
      <c r="W55" s="189">
        <v>37</v>
      </c>
      <c r="X55" s="189">
        <v>8</v>
      </c>
      <c r="Y55" s="190">
        <v>6</v>
      </c>
    </row>
    <row r="56" spans="1:25" s="180" customFormat="1" ht="14.25" customHeight="1" thickTop="1">
      <c r="A56" s="252" t="s">
        <v>5</v>
      </c>
      <c r="B56" s="253"/>
      <c r="C56" s="191">
        <f aca="true" t="shared" si="0" ref="C56:T56">SUM(C4:C55)</f>
        <v>14893</v>
      </c>
      <c r="D56" s="192">
        <f t="shared" si="0"/>
        <v>1062</v>
      </c>
      <c r="E56" s="193">
        <f t="shared" si="0"/>
        <v>659</v>
      </c>
      <c r="F56" s="194">
        <f t="shared" si="0"/>
        <v>2563</v>
      </c>
      <c r="G56" s="194">
        <f t="shared" si="0"/>
        <v>15661</v>
      </c>
      <c r="H56" s="194">
        <f t="shared" si="0"/>
        <v>3437</v>
      </c>
      <c r="I56" s="194">
        <f t="shared" si="0"/>
        <v>7051</v>
      </c>
      <c r="J56" s="194">
        <f t="shared" si="0"/>
        <v>991</v>
      </c>
      <c r="K56" s="194">
        <f t="shared" si="0"/>
        <v>1437</v>
      </c>
      <c r="L56" s="194">
        <f t="shared" si="0"/>
        <v>15</v>
      </c>
      <c r="M56" s="194">
        <f t="shared" si="0"/>
        <v>1829</v>
      </c>
      <c r="N56" s="195">
        <f t="shared" si="0"/>
        <v>3725</v>
      </c>
      <c r="O56" s="196">
        <f t="shared" si="0"/>
        <v>6</v>
      </c>
      <c r="P56" s="193">
        <f t="shared" si="0"/>
        <v>600</v>
      </c>
      <c r="Q56" s="196">
        <f>SUM(Q4:Q55)</f>
        <v>1</v>
      </c>
      <c r="R56" s="194">
        <f t="shared" si="0"/>
        <v>15</v>
      </c>
      <c r="S56" s="194">
        <f t="shared" si="0"/>
        <v>319</v>
      </c>
      <c r="T56" s="197">
        <f t="shared" si="0"/>
        <v>2</v>
      </c>
      <c r="U56" s="198"/>
      <c r="V56" s="198"/>
      <c r="W56" s="198"/>
      <c r="X56" s="198"/>
      <c r="Y56" s="198"/>
    </row>
    <row r="57" spans="1:25" s="17" customFormat="1" ht="14.25" customHeight="1">
      <c r="A57" s="244" t="s">
        <v>139</v>
      </c>
      <c r="B57" s="245"/>
      <c r="C57" s="117">
        <v>7594</v>
      </c>
      <c r="D57" s="118">
        <v>586</v>
      </c>
      <c r="E57" s="152">
        <v>394</v>
      </c>
      <c r="F57" s="119">
        <v>1375</v>
      </c>
      <c r="G57" s="119">
        <v>8521</v>
      </c>
      <c r="H57" s="119">
        <v>1820</v>
      </c>
      <c r="I57" s="119">
        <v>3920</v>
      </c>
      <c r="J57" s="119">
        <v>486</v>
      </c>
      <c r="K57" s="119">
        <v>741</v>
      </c>
      <c r="L57" s="119">
        <v>4</v>
      </c>
      <c r="M57" s="119">
        <v>952</v>
      </c>
      <c r="N57" s="119">
        <v>2004</v>
      </c>
      <c r="O57" s="118">
        <v>3</v>
      </c>
      <c r="P57" s="120">
        <v>290</v>
      </c>
      <c r="Q57" s="118"/>
      <c r="R57" s="119">
        <v>10</v>
      </c>
      <c r="S57" s="119">
        <v>137</v>
      </c>
      <c r="T57" s="120">
        <v>2</v>
      </c>
      <c r="U57" s="24"/>
      <c r="V57" s="24"/>
      <c r="W57" s="24"/>
      <c r="X57" s="24"/>
      <c r="Y57" s="24"/>
    </row>
    <row r="58" spans="1:25" s="17" customFormat="1" ht="14.25" customHeight="1">
      <c r="A58" s="246" t="s">
        <v>140</v>
      </c>
      <c r="B58" s="247"/>
      <c r="C58" s="113">
        <v>7299</v>
      </c>
      <c r="D58" s="114">
        <v>476</v>
      </c>
      <c r="E58" s="153">
        <v>265</v>
      </c>
      <c r="F58" s="115">
        <v>1188</v>
      </c>
      <c r="G58" s="115">
        <v>7140</v>
      </c>
      <c r="H58" s="115">
        <v>1617</v>
      </c>
      <c r="I58" s="115">
        <v>3131</v>
      </c>
      <c r="J58" s="115">
        <v>505</v>
      </c>
      <c r="K58" s="115">
        <v>696</v>
      </c>
      <c r="L58" s="115">
        <v>11</v>
      </c>
      <c r="M58" s="115">
        <v>877</v>
      </c>
      <c r="N58" s="115">
        <v>1721</v>
      </c>
      <c r="O58" s="114">
        <v>3</v>
      </c>
      <c r="P58" s="116">
        <v>310</v>
      </c>
      <c r="Q58" s="114">
        <v>1</v>
      </c>
      <c r="R58" s="115">
        <v>5</v>
      </c>
      <c r="S58" s="115">
        <v>182</v>
      </c>
      <c r="T58" s="116"/>
      <c r="U58" s="24"/>
      <c r="V58" s="24"/>
      <c r="W58" s="24"/>
      <c r="X58" s="24"/>
      <c r="Y58" s="24"/>
    </row>
  </sheetData>
  <sheetProtection/>
  <mergeCells count="9">
    <mergeCell ref="V2:Y2"/>
    <mergeCell ref="D2:N2"/>
    <mergeCell ref="O2:P2"/>
    <mergeCell ref="Q2:T2"/>
    <mergeCell ref="A57:B57"/>
    <mergeCell ref="A58:B58"/>
    <mergeCell ref="A2:A3"/>
    <mergeCell ref="B2:B3"/>
    <mergeCell ref="A56:B56"/>
  </mergeCells>
  <printOptions/>
  <pageMargins left="0.7086614173228347" right="0.5905511811023623" top="0.45" bottom="0.35433070866141736" header="0.3" footer="0.3937007874015748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Y58"/>
  <sheetViews>
    <sheetView showGridLines="0" showZeros="0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3.75390625" style="40" customWidth="1"/>
    <col min="3" max="3" width="8.50390625" style="1" customWidth="1"/>
    <col min="4" max="20" width="7.50390625" style="1" customWidth="1"/>
    <col min="21" max="21" width="2.125" style="1" customWidth="1"/>
    <col min="22" max="25" width="5.125" style="1" customWidth="1"/>
    <col min="26" max="16384" width="9.00390625" style="1" customWidth="1"/>
  </cols>
  <sheetData>
    <row r="1" spans="1:25" ht="28.5" customHeight="1">
      <c r="A1" s="6" t="s">
        <v>48</v>
      </c>
      <c r="T1" s="10" t="s">
        <v>135</v>
      </c>
      <c r="Y1" s="10"/>
    </row>
    <row r="2" spans="1:25" s="7" customFormat="1" ht="21">
      <c r="A2" s="248" t="s">
        <v>0</v>
      </c>
      <c r="B2" s="250" t="s">
        <v>34</v>
      </c>
      <c r="C2" s="158" t="s">
        <v>13</v>
      </c>
      <c r="D2" s="239" t="s">
        <v>10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 t="s">
        <v>11</v>
      </c>
      <c r="P2" s="241"/>
      <c r="Q2" s="240" t="s">
        <v>12</v>
      </c>
      <c r="R2" s="242"/>
      <c r="S2" s="242"/>
      <c r="T2" s="243"/>
      <c r="V2" s="236" t="s">
        <v>9</v>
      </c>
      <c r="W2" s="237"/>
      <c r="X2" s="237"/>
      <c r="Y2" s="238"/>
    </row>
    <row r="3" spans="1:25" s="9" customFormat="1" ht="114.75" customHeight="1">
      <c r="A3" s="249"/>
      <c r="B3" s="251"/>
      <c r="C3" s="159" t="s">
        <v>1</v>
      </c>
      <c r="D3" s="160" t="s">
        <v>33</v>
      </c>
      <c r="E3" s="161" t="s">
        <v>15</v>
      </c>
      <c r="F3" s="162" t="s">
        <v>16</v>
      </c>
      <c r="G3" s="163" t="s">
        <v>17</v>
      </c>
      <c r="H3" s="163" t="s">
        <v>29</v>
      </c>
      <c r="I3" s="163" t="s">
        <v>18</v>
      </c>
      <c r="J3" s="163" t="s">
        <v>19</v>
      </c>
      <c r="K3" s="163" t="s">
        <v>31</v>
      </c>
      <c r="L3" s="163" t="s">
        <v>20</v>
      </c>
      <c r="M3" s="163" t="s">
        <v>21</v>
      </c>
      <c r="N3" s="163" t="s">
        <v>22</v>
      </c>
      <c r="O3" s="164" t="s">
        <v>2</v>
      </c>
      <c r="P3" s="165" t="s">
        <v>3</v>
      </c>
      <c r="Q3" s="164" t="s">
        <v>6</v>
      </c>
      <c r="R3" s="163" t="s">
        <v>7</v>
      </c>
      <c r="S3" s="163" t="s">
        <v>8</v>
      </c>
      <c r="T3" s="199" t="s">
        <v>32</v>
      </c>
      <c r="U3" s="8"/>
      <c r="V3" s="164" t="s">
        <v>23</v>
      </c>
      <c r="W3" s="163" t="s">
        <v>4</v>
      </c>
      <c r="X3" s="163" t="s">
        <v>35</v>
      </c>
      <c r="Y3" s="165" t="s">
        <v>36</v>
      </c>
    </row>
    <row r="4" spans="1:25" ht="12" customHeight="1">
      <c r="A4" s="11">
        <v>1</v>
      </c>
      <c r="B4" s="12" t="s">
        <v>142</v>
      </c>
      <c r="C4" s="41">
        <v>1.590163934</v>
      </c>
      <c r="D4" s="42">
        <v>1.324324324</v>
      </c>
      <c r="E4" s="154">
        <v>0.054054054</v>
      </c>
      <c r="F4" s="43">
        <v>0.837837838</v>
      </c>
      <c r="G4" s="43">
        <v>13.13513514</v>
      </c>
      <c r="H4" s="43">
        <v>2.594594595</v>
      </c>
      <c r="I4" s="43">
        <v>0</v>
      </c>
      <c r="J4" s="43">
        <v>0.135135135</v>
      </c>
      <c r="K4" s="43">
        <v>0.72972973</v>
      </c>
      <c r="L4" s="43">
        <v>0</v>
      </c>
      <c r="M4" s="43">
        <v>0</v>
      </c>
      <c r="N4" s="43">
        <v>1.324324324</v>
      </c>
      <c r="O4" s="42">
        <v>0</v>
      </c>
      <c r="P4" s="44">
        <v>1.375</v>
      </c>
      <c r="Q4" s="42"/>
      <c r="R4" s="43"/>
      <c r="S4" s="43">
        <v>1.333333333</v>
      </c>
      <c r="T4" s="44"/>
      <c r="U4" s="13"/>
      <c r="V4" s="14">
        <v>61</v>
      </c>
      <c r="W4" s="15">
        <v>37</v>
      </c>
      <c r="X4" s="15">
        <v>8</v>
      </c>
      <c r="Y4" s="16">
        <v>6</v>
      </c>
    </row>
    <row r="5" spans="1:25" ht="12" customHeight="1">
      <c r="A5" s="18">
        <v>2</v>
      </c>
      <c r="B5" s="19" t="s">
        <v>143</v>
      </c>
      <c r="C5" s="45">
        <v>3.245901639</v>
      </c>
      <c r="D5" s="46">
        <v>1.459459459</v>
      </c>
      <c r="E5" s="155">
        <v>0.081081081</v>
      </c>
      <c r="F5" s="47">
        <v>1.216216216</v>
      </c>
      <c r="G5" s="47">
        <v>12.45945946</v>
      </c>
      <c r="H5" s="47">
        <v>2.054054054</v>
      </c>
      <c r="I5" s="47">
        <v>0.054054054</v>
      </c>
      <c r="J5" s="47">
        <v>0.108108108</v>
      </c>
      <c r="K5" s="47">
        <v>0.72972973</v>
      </c>
      <c r="L5" s="47">
        <v>0</v>
      </c>
      <c r="M5" s="47">
        <v>0.027027027</v>
      </c>
      <c r="N5" s="47">
        <v>1.081081081</v>
      </c>
      <c r="O5" s="46">
        <v>0.125</v>
      </c>
      <c r="P5" s="48">
        <v>1</v>
      </c>
      <c r="Q5" s="46"/>
      <c r="R5" s="47"/>
      <c r="S5" s="47">
        <v>0.333333333</v>
      </c>
      <c r="T5" s="48"/>
      <c r="U5" s="13"/>
      <c r="V5" s="20">
        <v>61</v>
      </c>
      <c r="W5" s="21">
        <v>37</v>
      </c>
      <c r="X5" s="21">
        <v>8</v>
      </c>
      <c r="Y5" s="22">
        <v>6</v>
      </c>
    </row>
    <row r="6" spans="1:25" ht="12" customHeight="1">
      <c r="A6" s="18">
        <v>3</v>
      </c>
      <c r="B6" s="19" t="s">
        <v>144</v>
      </c>
      <c r="C6" s="45">
        <v>13.03278689</v>
      </c>
      <c r="D6" s="46">
        <v>1.459459459</v>
      </c>
      <c r="E6" s="155">
        <v>0.162162162</v>
      </c>
      <c r="F6" s="47">
        <v>2.297297297</v>
      </c>
      <c r="G6" s="47">
        <v>12.2972973</v>
      </c>
      <c r="H6" s="47">
        <v>2.135135135</v>
      </c>
      <c r="I6" s="47">
        <v>0.054054054</v>
      </c>
      <c r="J6" s="47">
        <v>0.216216216</v>
      </c>
      <c r="K6" s="47">
        <v>0.783783784</v>
      </c>
      <c r="L6" s="47">
        <v>0.027027027</v>
      </c>
      <c r="M6" s="47">
        <v>0.027027027</v>
      </c>
      <c r="N6" s="47">
        <v>0.945945946</v>
      </c>
      <c r="O6" s="46">
        <v>0</v>
      </c>
      <c r="P6" s="48">
        <v>1.125</v>
      </c>
      <c r="Q6" s="46"/>
      <c r="R6" s="47"/>
      <c r="S6" s="47">
        <v>0.833333333</v>
      </c>
      <c r="T6" s="48"/>
      <c r="U6" s="13"/>
      <c r="V6" s="20">
        <v>61</v>
      </c>
      <c r="W6" s="21">
        <v>37</v>
      </c>
      <c r="X6" s="21">
        <v>8</v>
      </c>
      <c r="Y6" s="22">
        <v>6</v>
      </c>
    </row>
    <row r="7" spans="1:25" ht="12" customHeight="1">
      <c r="A7" s="18">
        <v>4</v>
      </c>
      <c r="B7" s="19" t="s">
        <v>145</v>
      </c>
      <c r="C7" s="45">
        <v>22.04918033</v>
      </c>
      <c r="D7" s="46">
        <v>1.621621622</v>
      </c>
      <c r="E7" s="155">
        <v>0.135135135</v>
      </c>
      <c r="F7" s="47">
        <v>1.891891892</v>
      </c>
      <c r="G7" s="47">
        <v>11.45945946</v>
      </c>
      <c r="H7" s="47">
        <v>1.810810811</v>
      </c>
      <c r="I7" s="47">
        <v>0.135135135</v>
      </c>
      <c r="J7" s="47">
        <v>0.135135135</v>
      </c>
      <c r="K7" s="47">
        <v>1.027027027</v>
      </c>
      <c r="L7" s="47">
        <v>0.027027027</v>
      </c>
      <c r="M7" s="47">
        <v>0.054054054</v>
      </c>
      <c r="N7" s="47">
        <v>1.162162162</v>
      </c>
      <c r="O7" s="46">
        <v>0</v>
      </c>
      <c r="P7" s="48">
        <v>1.75</v>
      </c>
      <c r="Q7" s="46"/>
      <c r="R7" s="47">
        <v>0.166666667</v>
      </c>
      <c r="S7" s="47">
        <v>0.5</v>
      </c>
      <c r="T7" s="48"/>
      <c r="U7" s="13"/>
      <c r="V7" s="20">
        <v>61</v>
      </c>
      <c r="W7" s="21">
        <v>37</v>
      </c>
      <c r="X7" s="21">
        <v>8</v>
      </c>
      <c r="Y7" s="22">
        <v>6</v>
      </c>
    </row>
    <row r="8" spans="1:25" ht="12" customHeight="1">
      <c r="A8" s="18">
        <v>5</v>
      </c>
      <c r="B8" s="19" t="s">
        <v>146</v>
      </c>
      <c r="C8" s="45">
        <v>27.67213115</v>
      </c>
      <c r="D8" s="46">
        <v>1.027027027</v>
      </c>
      <c r="E8" s="155">
        <v>0.135135135</v>
      </c>
      <c r="F8" s="47">
        <v>1.324324324</v>
      </c>
      <c r="G8" s="47">
        <v>9.702702703</v>
      </c>
      <c r="H8" s="47">
        <v>1.540540541</v>
      </c>
      <c r="I8" s="47">
        <v>0.189189189</v>
      </c>
      <c r="J8" s="47">
        <v>0.108108108</v>
      </c>
      <c r="K8" s="47">
        <v>0.540540541</v>
      </c>
      <c r="L8" s="47">
        <v>0</v>
      </c>
      <c r="M8" s="47">
        <v>0</v>
      </c>
      <c r="N8" s="47">
        <v>1.081081081</v>
      </c>
      <c r="O8" s="46">
        <v>0</v>
      </c>
      <c r="P8" s="48">
        <v>0.875</v>
      </c>
      <c r="Q8" s="46"/>
      <c r="R8" s="47"/>
      <c r="S8" s="47">
        <v>0.833333333</v>
      </c>
      <c r="T8" s="48"/>
      <c r="U8" s="13"/>
      <c r="V8" s="20">
        <v>61</v>
      </c>
      <c r="W8" s="21">
        <v>37</v>
      </c>
      <c r="X8" s="21">
        <v>8</v>
      </c>
      <c r="Y8" s="22">
        <v>6</v>
      </c>
    </row>
    <row r="9" spans="1:25" ht="12" customHeight="1">
      <c r="A9" s="18">
        <v>6</v>
      </c>
      <c r="B9" s="19" t="s">
        <v>148</v>
      </c>
      <c r="C9" s="45">
        <v>22.7704918</v>
      </c>
      <c r="D9" s="46">
        <v>1.189189189</v>
      </c>
      <c r="E9" s="155">
        <v>0.189189189</v>
      </c>
      <c r="F9" s="47">
        <v>2.297297297</v>
      </c>
      <c r="G9" s="47">
        <v>8.72972973</v>
      </c>
      <c r="H9" s="47">
        <v>2.378378378</v>
      </c>
      <c r="I9" s="47">
        <v>0</v>
      </c>
      <c r="J9" s="47">
        <v>0.108108108</v>
      </c>
      <c r="K9" s="47">
        <v>0.675675676</v>
      </c>
      <c r="L9" s="47">
        <v>0</v>
      </c>
      <c r="M9" s="47">
        <v>0.054054054</v>
      </c>
      <c r="N9" s="47">
        <v>1.351351351</v>
      </c>
      <c r="O9" s="46">
        <v>0</v>
      </c>
      <c r="P9" s="48">
        <v>1.25</v>
      </c>
      <c r="Q9" s="46">
        <v>0.166666667</v>
      </c>
      <c r="R9" s="47"/>
      <c r="S9" s="47">
        <v>1.5</v>
      </c>
      <c r="T9" s="48"/>
      <c r="U9" s="13"/>
      <c r="V9" s="20">
        <v>61</v>
      </c>
      <c r="W9" s="21">
        <v>37</v>
      </c>
      <c r="X9" s="21">
        <v>8</v>
      </c>
      <c r="Y9" s="22">
        <v>6</v>
      </c>
    </row>
    <row r="10" spans="1:25" ht="12" customHeight="1">
      <c r="A10" s="18">
        <v>7</v>
      </c>
      <c r="B10" s="19" t="s">
        <v>147</v>
      </c>
      <c r="C10" s="45">
        <v>17.44262295</v>
      </c>
      <c r="D10" s="46">
        <v>0.972972973</v>
      </c>
      <c r="E10" s="155">
        <v>0.351351351</v>
      </c>
      <c r="F10" s="47">
        <v>3</v>
      </c>
      <c r="G10" s="47">
        <v>8.810810811</v>
      </c>
      <c r="H10" s="47">
        <v>2.027027027</v>
      </c>
      <c r="I10" s="47">
        <v>0.216216216</v>
      </c>
      <c r="J10" s="47">
        <v>0.216216216</v>
      </c>
      <c r="K10" s="47">
        <v>0.702702703</v>
      </c>
      <c r="L10" s="47">
        <v>0.027027027</v>
      </c>
      <c r="M10" s="47">
        <v>0.054054054</v>
      </c>
      <c r="N10" s="47">
        <v>1.351351351</v>
      </c>
      <c r="O10" s="46">
        <v>0</v>
      </c>
      <c r="P10" s="48">
        <v>1.375</v>
      </c>
      <c r="Q10" s="46"/>
      <c r="R10" s="47"/>
      <c r="S10" s="47">
        <v>1.5</v>
      </c>
      <c r="T10" s="48"/>
      <c r="U10" s="13"/>
      <c r="V10" s="20">
        <v>61</v>
      </c>
      <c r="W10" s="21">
        <v>37</v>
      </c>
      <c r="X10" s="21">
        <v>8</v>
      </c>
      <c r="Y10" s="22">
        <v>6</v>
      </c>
    </row>
    <row r="11" spans="1:25" ht="12" customHeight="1">
      <c r="A11" s="18">
        <v>8</v>
      </c>
      <c r="B11" s="19" t="s">
        <v>149</v>
      </c>
      <c r="C11" s="45">
        <v>14.75409836</v>
      </c>
      <c r="D11" s="46">
        <v>0.675675676</v>
      </c>
      <c r="E11" s="155">
        <v>0.297297297</v>
      </c>
      <c r="F11" s="47">
        <v>2.243243243</v>
      </c>
      <c r="G11" s="47">
        <v>10.35135135</v>
      </c>
      <c r="H11" s="47">
        <v>2.081081081</v>
      </c>
      <c r="I11" s="47">
        <v>0.378378378</v>
      </c>
      <c r="J11" s="47">
        <v>0.324324324</v>
      </c>
      <c r="K11" s="47">
        <v>1.027027027</v>
      </c>
      <c r="L11" s="47">
        <v>0</v>
      </c>
      <c r="M11" s="47">
        <v>0.027027027</v>
      </c>
      <c r="N11" s="47">
        <v>1.405405405</v>
      </c>
      <c r="O11" s="46">
        <v>0</v>
      </c>
      <c r="P11" s="48">
        <v>1.125</v>
      </c>
      <c r="Q11" s="46"/>
      <c r="R11" s="47"/>
      <c r="S11" s="47">
        <v>0.5</v>
      </c>
      <c r="T11" s="48"/>
      <c r="U11" s="13"/>
      <c r="V11" s="20">
        <v>61</v>
      </c>
      <c r="W11" s="21">
        <v>37</v>
      </c>
      <c r="X11" s="21">
        <v>8</v>
      </c>
      <c r="Y11" s="22">
        <v>6</v>
      </c>
    </row>
    <row r="12" spans="1:25" ht="12" customHeight="1">
      <c r="A12" s="18">
        <v>9</v>
      </c>
      <c r="B12" s="19" t="s">
        <v>150</v>
      </c>
      <c r="C12" s="45">
        <v>9.459016393</v>
      </c>
      <c r="D12" s="46">
        <v>0.432432432</v>
      </c>
      <c r="E12" s="155">
        <v>0.513513514</v>
      </c>
      <c r="F12" s="47">
        <v>2.459459459</v>
      </c>
      <c r="G12" s="47">
        <v>10.72972973</v>
      </c>
      <c r="H12" s="47">
        <v>2.216216216</v>
      </c>
      <c r="I12" s="47">
        <v>0.108108108</v>
      </c>
      <c r="J12" s="47">
        <v>0.243243243</v>
      </c>
      <c r="K12" s="47">
        <v>0.648648649</v>
      </c>
      <c r="L12" s="47">
        <v>0</v>
      </c>
      <c r="M12" s="47">
        <v>0.081081081</v>
      </c>
      <c r="N12" s="47">
        <v>1.378378378</v>
      </c>
      <c r="O12" s="46">
        <v>0</v>
      </c>
      <c r="P12" s="48">
        <v>1.625</v>
      </c>
      <c r="Q12" s="46"/>
      <c r="R12" s="47">
        <v>0.166666667</v>
      </c>
      <c r="S12" s="47">
        <v>1.333333333</v>
      </c>
      <c r="T12" s="48"/>
      <c r="U12" s="13"/>
      <c r="V12" s="20">
        <v>61</v>
      </c>
      <c r="W12" s="21">
        <v>37</v>
      </c>
      <c r="X12" s="21">
        <v>8</v>
      </c>
      <c r="Y12" s="22">
        <v>6</v>
      </c>
    </row>
    <row r="13" spans="1:25" ht="12" customHeight="1">
      <c r="A13" s="18">
        <v>10</v>
      </c>
      <c r="B13" s="19" t="s">
        <v>151</v>
      </c>
      <c r="C13" s="45">
        <v>11.19672131</v>
      </c>
      <c r="D13" s="46">
        <v>0.621621622</v>
      </c>
      <c r="E13" s="155">
        <v>0.135135135</v>
      </c>
      <c r="F13" s="47">
        <v>2.108108108</v>
      </c>
      <c r="G13" s="47">
        <v>13.51351351</v>
      </c>
      <c r="H13" s="47">
        <v>2.459459459</v>
      </c>
      <c r="I13" s="47">
        <v>0.054054054</v>
      </c>
      <c r="J13" s="47">
        <v>0.243243243</v>
      </c>
      <c r="K13" s="47">
        <v>0.864864865</v>
      </c>
      <c r="L13" s="47">
        <v>0.027027027</v>
      </c>
      <c r="M13" s="47">
        <v>0.027027027</v>
      </c>
      <c r="N13" s="47">
        <v>1.540540541</v>
      </c>
      <c r="O13" s="46">
        <v>0</v>
      </c>
      <c r="P13" s="48">
        <v>1.125</v>
      </c>
      <c r="Q13" s="46"/>
      <c r="R13" s="47"/>
      <c r="S13" s="47">
        <v>1.333333333</v>
      </c>
      <c r="T13" s="48"/>
      <c r="U13" s="13"/>
      <c r="V13" s="20">
        <v>61</v>
      </c>
      <c r="W13" s="21">
        <v>37</v>
      </c>
      <c r="X13" s="21">
        <v>8</v>
      </c>
      <c r="Y13" s="22">
        <v>6</v>
      </c>
    </row>
    <row r="14" spans="1:25" ht="12" customHeight="1">
      <c r="A14" s="18">
        <v>11</v>
      </c>
      <c r="B14" s="19" t="s">
        <v>152</v>
      </c>
      <c r="C14" s="45">
        <v>12.37704918</v>
      </c>
      <c r="D14" s="46">
        <v>0.513513514</v>
      </c>
      <c r="E14" s="155">
        <v>0.351351351</v>
      </c>
      <c r="F14" s="47">
        <v>2.486486486</v>
      </c>
      <c r="G14" s="47">
        <v>13.43243243</v>
      </c>
      <c r="H14" s="47">
        <v>3</v>
      </c>
      <c r="I14" s="47">
        <v>0.081081081</v>
      </c>
      <c r="J14" s="47">
        <v>0.324324324</v>
      </c>
      <c r="K14" s="47">
        <v>0.72972973</v>
      </c>
      <c r="L14" s="47">
        <v>0</v>
      </c>
      <c r="M14" s="47">
        <v>0.027027027</v>
      </c>
      <c r="N14" s="47">
        <v>1.162162162</v>
      </c>
      <c r="O14" s="46">
        <v>0</v>
      </c>
      <c r="P14" s="48">
        <v>0.75</v>
      </c>
      <c r="Q14" s="46"/>
      <c r="R14" s="47"/>
      <c r="S14" s="47">
        <v>0.5</v>
      </c>
      <c r="T14" s="48"/>
      <c r="U14" s="13"/>
      <c r="V14" s="20">
        <v>61</v>
      </c>
      <c r="W14" s="21">
        <v>37</v>
      </c>
      <c r="X14" s="21">
        <v>8</v>
      </c>
      <c r="Y14" s="22">
        <v>6</v>
      </c>
    </row>
    <row r="15" spans="1:25" ht="12" customHeight="1">
      <c r="A15" s="18">
        <v>12</v>
      </c>
      <c r="B15" s="19" t="s">
        <v>153</v>
      </c>
      <c r="C15" s="45">
        <v>12.68852459</v>
      </c>
      <c r="D15" s="46">
        <v>0.243243243</v>
      </c>
      <c r="E15" s="155">
        <v>0.054054054</v>
      </c>
      <c r="F15" s="47">
        <v>1.702702703</v>
      </c>
      <c r="G15" s="47">
        <v>12.02702703</v>
      </c>
      <c r="H15" s="47">
        <v>1.891891892</v>
      </c>
      <c r="I15" s="47">
        <v>0.027027027</v>
      </c>
      <c r="J15" s="47">
        <v>0.378378378</v>
      </c>
      <c r="K15" s="47">
        <v>0.594594595</v>
      </c>
      <c r="L15" s="47">
        <v>0</v>
      </c>
      <c r="M15" s="47">
        <v>0</v>
      </c>
      <c r="N15" s="47">
        <v>1.783783784</v>
      </c>
      <c r="O15" s="46">
        <v>0</v>
      </c>
      <c r="P15" s="48">
        <v>1.25</v>
      </c>
      <c r="Q15" s="46"/>
      <c r="R15" s="47"/>
      <c r="S15" s="47">
        <v>0.333333333</v>
      </c>
      <c r="T15" s="48"/>
      <c r="U15" s="13"/>
      <c r="V15" s="20">
        <v>61</v>
      </c>
      <c r="W15" s="21">
        <v>37</v>
      </c>
      <c r="X15" s="21">
        <v>8</v>
      </c>
      <c r="Y15" s="22">
        <v>6</v>
      </c>
    </row>
    <row r="16" spans="1:25" ht="12" customHeight="1">
      <c r="A16" s="18">
        <v>13</v>
      </c>
      <c r="B16" s="19" t="s">
        <v>154</v>
      </c>
      <c r="C16" s="45">
        <v>13.29508197</v>
      </c>
      <c r="D16" s="46">
        <v>0.216216216</v>
      </c>
      <c r="E16" s="155">
        <v>0.216216216</v>
      </c>
      <c r="F16" s="47">
        <v>1.405405405</v>
      </c>
      <c r="G16" s="47">
        <v>13.40540541</v>
      </c>
      <c r="H16" s="47">
        <v>2.594594595</v>
      </c>
      <c r="I16" s="47">
        <v>0</v>
      </c>
      <c r="J16" s="47">
        <v>0.324324324</v>
      </c>
      <c r="K16" s="47">
        <v>0.72972973</v>
      </c>
      <c r="L16" s="47">
        <v>0</v>
      </c>
      <c r="M16" s="47">
        <v>0.027027027</v>
      </c>
      <c r="N16" s="47">
        <v>1.702702703</v>
      </c>
      <c r="O16" s="46">
        <v>0</v>
      </c>
      <c r="P16" s="48">
        <v>1.75</v>
      </c>
      <c r="Q16" s="46"/>
      <c r="R16" s="47"/>
      <c r="S16" s="47">
        <v>0.5</v>
      </c>
      <c r="T16" s="48"/>
      <c r="U16" s="13"/>
      <c r="V16" s="20">
        <v>61</v>
      </c>
      <c r="W16" s="21">
        <v>37</v>
      </c>
      <c r="X16" s="21">
        <v>8</v>
      </c>
      <c r="Y16" s="22">
        <v>6</v>
      </c>
    </row>
    <row r="17" spans="1:25" ht="12" customHeight="1">
      <c r="A17" s="18">
        <v>14</v>
      </c>
      <c r="B17" s="19" t="s">
        <v>155</v>
      </c>
      <c r="C17" s="45">
        <v>7.868852459</v>
      </c>
      <c r="D17" s="46">
        <v>0.162162162</v>
      </c>
      <c r="E17" s="155">
        <v>0.324324324</v>
      </c>
      <c r="F17" s="47">
        <v>1.513513514</v>
      </c>
      <c r="G17" s="47">
        <v>12.67567568</v>
      </c>
      <c r="H17" s="47">
        <v>1.891891892</v>
      </c>
      <c r="I17" s="47">
        <v>0.027027027</v>
      </c>
      <c r="J17" s="47">
        <v>0.378378378</v>
      </c>
      <c r="K17" s="47">
        <v>0.513513514</v>
      </c>
      <c r="L17" s="47">
        <v>0</v>
      </c>
      <c r="M17" s="47">
        <v>0</v>
      </c>
      <c r="N17" s="47">
        <v>1.108108108</v>
      </c>
      <c r="O17" s="46">
        <v>0.375</v>
      </c>
      <c r="P17" s="48">
        <v>2</v>
      </c>
      <c r="Q17" s="46"/>
      <c r="R17" s="47"/>
      <c r="S17" s="47">
        <v>0.166666667</v>
      </c>
      <c r="T17" s="48"/>
      <c r="U17" s="13"/>
      <c r="V17" s="20">
        <v>61</v>
      </c>
      <c r="W17" s="21">
        <v>37</v>
      </c>
      <c r="X17" s="21">
        <v>8</v>
      </c>
      <c r="Y17" s="22">
        <v>6</v>
      </c>
    </row>
    <row r="18" spans="1:25" ht="12" customHeight="1">
      <c r="A18" s="18">
        <v>15</v>
      </c>
      <c r="B18" s="19" t="s">
        <v>156</v>
      </c>
      <c r="C18" s="45">
        <v>5.639344262</v>
      </c>
      <c r="D18" s="46">
        <v>0.081081081</v>
      </c>
      <c r="E18" s="155">
        <v>0.324324324</v>
      </c>
      <c r="F18" s="47">
        <v>1.891891892</v>
      </c>
      <c r="G18" s="47">
        <v>15.05405405</v>
      </c>
      <c r="H18" s="47">
        <v>2.621621622</v>
      </c>
      <c r="I18" s="47">
        <v>0</v>
      </c>
      <c r="J18" s="47">
        <v>0.540540541</v>
      </c>
      <c r="K18" s="47">
        <v>0.675675676</v>
      </c>
      <c r="L18" s="47">
        <v>0</v>
      </c>
      <c r="M18" s="47">
        <v>0.027027027</v>
      </c>
      <c r="N18" s="47">
        <v>2.027027027</v>
      </c>
      <c r="O18" s="46">
        <v>0</v>
      </c>
      <c r="P18" s="48">
        <v>1.5</v>
      </c>
      <c r="Q18" s="46"/>
      <c r="R18" s="47"/>
      <c r="S18" s="47">
        <v>1</v>
      </c>
      <c r="T18" s="48"/>
      <c r="U18" s="13"/>
      <c r="V18" s="20">
        <v>61</v>
      </c>
      <c r="W18" s="21">
        <v>37</v>
      </c>
      <c r="X18" s="21">
        <v>8</v>
      </c>
      <c r="Y18" s="22">
        <v>6</v>
      </c>
    </row>
    <row r="19" spans="1:25" ht="12" customHeight="1">
      <c r="A19" s="18">
        <v>16</v>
      </c>
      <c r="B19" s="19" t="s">
        <v>157</v>
      </c>
      <c r="C19" s="45">
        <v>8.68852459</v>
      </c>
      <c r="D19" s="46">
        <v>0.27027027</v>
      </c>
      <c r="E19" s="155">
        <v>0.27027027</v>
      </c>
      <c r="F19" s="47">
        <v>1.675675676</v>
      </c>
      <c r="G19" s="47">
        <v>17.40540541</v>
      </c>
      <c r="H19" s="47">
        <v>2.216216216</v>
      </c>
      <c r="I19" s="47">
        <v>0.027027027</v>
      </c>
      <c r="J19" s="47">
        <v>0.486486486</v>
      </c>
      <c r="K19" s="47">
        <v>0.891891892</v>
      </c>
      <c r="L19" s="47">
        <v>0</v>
      </c>
      <c r="M19" s="47">
        <v>0</v>
      </c>
      <c r="N19" s="47">
        <v>1.189189189</v>
      </c>
      <c r="O19" s="46">
        <v>0</v>
      </c>
      <c r="P19" s="48">
        <v>1.125</v>
      </c>
      <c r="Q19" s="46"/>
      <c r="R19" s="47"/>
      <c r="S19" s="47">
        <v>0.833333333</v>
      </c>
      <c r="T19" s="48"/>
      <c r="U19" s="13"/>
      <c r="V19" s="20">
        <v>61</v>
      </c>
      <c r="W19" s="21">
        <v>37</v>
      </c>
      <c r="X19" s="21">
        <v>8</v>
      </c>
      <c r="Y19" s="22">
        <v>6</v>
      </c>
    </row>
    <row r="20" spans="1:25" ht="12" customHeight="1">
      <c r="A20" s="18">
        <v>17</v>
      </c>
      <c r="B20" s="19" t="s">
        <v>158</v>
      </c>
      <c r="C20" s="45">
        <v>9.557377049</v>
      </c>
      <c r="D20" s="46">
        <v>0.324324324</v>
      </c>
      <c r="E20" s="155">
        <v>0.297297297</v>
      </c>
      <c r="F20" s="47">
        <v>1.135135135</v>
      </c>
      <c r="G20" s="47">
        <v>16.56756757</v>
      </c>
      <c r="H20" s="47">
        <v>2.621621622</v>
      </c>
      <c r="I20" s="47">
        <v>0</v>
      </c>
      <c r="J20" s="47">
        <v>0.486486486</v>
      </c>
      <c r="K20" s="47">
        <v>0.675675676</v>
      </c>
      <c r="L20" s="47">
        <v>0</v>
      </c>
      <c r="M20" s="47">
        <v>0</v>
      </c>
      <c r="N20" s="47">
        <v>1.72972973</v>
      </c>
      <c r="O20" s="46">
        <v>0</v>
      </c>
      <c r="P20" s="48">
        <v>1.75</v>
      </c>
      <c r="Q20" s="46"/>
      <c r="R20" s="47"/>
      <c r="S20" s="47">
        <v>0.666666667</v>
      </c>
      <c r="T20" s="48"/>
      <c r="U20" s="13"/>
      <c r="V20" s="20">
        <v>61</v>
      </c>
      <c r="W20" s="21">
        <v>37</v>
      </c>
      <c r="X20" s="21">
        <v>8</v>
      </c>
      <c r="Y20" s="22">
        <v>6</v>
      </c>
    </row>
    <row r="21" spans="1:25" ht="12" customHeight="1">
      <c r="A21" s="18">
        <v>18</v>
      </c>
      <c r="B21" s="19" t="s">
        <v>159</v>
      </c>
      <c r="C21" s="45">
        <v>3.737704918</v>
      </c>
      <c r="D21" s="46">
        <v>0.054054054</v>
      </c>
      <c r="E21" s="155">
        <v>0.243243243</v>
      </c>
      <c r="F21" s="47">
        <v>1.108108108</v>
      </c>
      <c r="G21" s="47">
        <v>10.83783784</v>
      </c>
      <c r="H21" s="47">
        <v>2.891891892</v>
      </c>
      <c r="I21" s="47">
        <v>0.108108108</v>
      </c>
      <c r="J21" s="47">
        <v>0.351351351</v>
      </c>
      <c r="K21" s="47">
        <v>0.675675676</v>
      </c>
      <c r="L21" s="47">
        <v>0</v>
      </c>
      <c r="M21" s="47">
        <v>0.108108108</v>
      </c>
      <c r="N21" s="47">
        <v>1.594594595</v>
      </c>
      <c r="O21" s="46">
        <v>0</v>
      </c>
      <c r="P21" s="48">
        <v>1.375</v>
      </c>
      <c r="Q21" s="46"/>
      <c r="R21" s="47"/>
      <c r="S21" s="47">
        <v>0.166666667</v>
      </c>
      <c r="T21" s="48"/>
      <c r="U21" s="13"/>
      <c r="V21" s="20">
        <v>61</v>
      </c>
      <c r="W21" s="21">
        <v>37</v>
      </c>
      <c r="X21" s="21">
        <v>8</v>
      </c>
      <c r="Y21" s="22">
        <v>6</v>
      </c>
    </row>
    <row r="22" spans="1:25" ht="12" customHeight="1">
      <c r="A22" s="18">
        <v>19</v>
      </c>
      <c r="B22" s="19" t="s">
        <v>160</v>
      </c>
      <c r="C22" s="45">
        <v>2.032786885</v>
      </c>
      <c r="D22" s="46">
        <v>0.378378378</v>
      </c>
      <c r="E22" s="155">
        <v>0.351351351</v>
      </c>
      <c r="F22" s="47">
        <v>1.756756757</v>
      </c>
      <c r="G22" s="47">
        <v>11.10810811</v>
      </c>
      <c r="H22" s="47">
        <v>2.891891892</v>
      </c>
      <c r="I22" s="47">
        <v>0.243243243</v>
      </c>
      <c r="J22" s="47">
        <v>0.567567568</v>
      </c>
      <c r="K22" s="47">
        <v>0.891891892</v>
      </c>
      <c r="L22" s="47">
        <v>0</v>
      </c>
      <c r="M22" s="47">
        <v>0.027027027</v>
      </c>
      <c r="N22" s="47">
        <v>1.864864865</v>
      </c>
      <c r="O22" s="46">
        <v>0</v>
      </c>
      <c r="P22" s="48">
        <v>3</v>
      </c>
      <c r="Q22" s="46"/>
      <c r="R22" s="47"/>
      <c r="S22" s="47">
        <v>1</v>
      </c>
      <c r="T22" s="48"/>
      <c r="U22" s="13"/>
      <c r="V22" s="20">
        <v>61</v>
      </c>
      <c r="W22" s="21">
        <v>37</v>
      </c>
      <c r="X22" s="21">
        <v>8</v>
      </c>
      <c r="Y22" s="22">
        <v>6</v>
      </c>
    </row>
    <row r="23" spans="1:25" ht="12" customHeight="1">
      <c r="A23" s="18">
        <v>20</v>
      </c>
      <c r="B23" s="19" t="s">
        <v>161</v>
      </c>
      <c r="C23" s="45">
        <v>1.573770492</v>
      </c>
      <c r="D23" s="46">
        <v>0.162162162</v>
      </c>
      <c r="E23" s="155">
        <v>0.405405405</v>
      </c>
      <c r="F23" s="47">
        <v>1.918918919</v>
      </c>
      <c r="G23" s="47">
        <v>9.72972973</v>
      </c>
      <c r="H23" s="47">
        <v>2.540540541</v>
      </c>
      <c r="I23" s="47">
        <v>0.540540541</v>
      </c>
      <c r="J23" s="47">
        <v>0.567567568</v>
      </c>
      <c r="K23" s="47">
        <v>0.702702703</v>
      </c>
      <c r="L23" s="47">
        <v>0</v>
      </c>
      <c r="M23" s="47">
        <v>0.135135135</v>
      </c>
      <c r="N23" s="47">
        <v>1.621621622</v>
      </c>
      <c r="O23" s="46">
        <v>0.125</v>
      </c>
      <c r="P23" s="48">
        <v>1.875</v>
      </c>
      <c r="Q23" s="46"/>
      <c r="R23" s="47">
        <v>0.166666667</v>
      </c>
      <c r="S23" s="47">
        <v>0.666666667</v>
      </c>
      <c r="T23" s="48"/>
      <c r="U23" s="13"/>
      <c r="V23" s="20">
        <v>61</v>
      </c>
      <c r="W23" s="21">
        <v>37</v>
      </c>
      <c r="X23" s="21">
        <v>8</v>
      </c>
      <c r="Y23" s="22">
        <v>6</v>
      </c>
    </row>
    <row r="24" spans="1:25" ht="12" customHeight="1">
      <c r="A24" s="18">
        <v>21</v>
      </c>
      <c r="B24" s="19" t="s">
        <v>162</v>
      </c>
      <c r="C24" s="45">
        <v>0.786885246</v>
      </c>
      <c r="D24" s="46">
        <v>0.216216216</v>
      </c>
      <c r="E24" s="155">
        <v>0.405405405</v>
      </c>
      <c r="F24" s="47">
        <v>2.486486486</v>
      </c>
      <c r="G24" s="47">
        <v>8.135135135</v>
      </c>
      <c r="H24" s="47">
        <v>2.189189189</v>
      </c>
      <c r="I24" s="47">
        <v>0.756756757</v>
      </c>
      <c r="J24" s="47">
        <v>0.351351351</v>
      </c>
      <c r="K24" s="47">
        <v>0.810810811</v>
      </c>
      <c r="L24" s="47">
        <v>0.027027027</v>
      </c>
      <c r="M24" s="47">
        <v>0.243243243</v>
      </c>
      <c r="N24" s="47">
        <v>2.108108108</v>
      </c>
      <c r="O24" s="46">
        <v>0</v>
      </c>
      <c r="P24" s="48">
        <v>1.25</v>
      </c>
      <c r="Q24" s="46"/>
      <c r="R24" s="47">
        <v>0.166666667</v>
      </c>
      <c r="S24" s="47">
        <v>0.666666667</v>
      </c>
      <c r="T24" s="48"/>
      <c r="U24" s="13"/>
      <c r="V24" s="20">
        <v>61</v>
      </c>
      <c r="W24" s="21">
        <v>37</v>
      </c>
      <c r="X24" s="21">
        <v>8</v>
      </c>
      <c r="Y24" s="22">
        <v>6</v>
      </c>
    </row>
    <row r="25" spans="1:25" ht="12" customHeight="1">
      <c r="A25" s="18">
        <v>22</v>
      </c>
      <c r="B25" s="19" t="s">
        <v>163</v>
      </c>
      <c r="C25" s="45">
        <v>0.475409836</v>
      </c>
      <c r="D25" s="46">
        <v>0.108108108</v>
      </c>
      <c r="E25" s="155">
        <v>0.405405405</v>
      </c>
      <c r="F25" s="47">
        <v>2.405405405</v>
      </c>
      <c r="G25" s="47">
        <v>6.837837838</v>
      </c>
      <c r="H25" s="47">
        <v>2.324324324</v>
      </c>
      <c r="I25" s="47">
        <v>1.459459459</v>
      </c>
      <c r="J25" s="47">
        <v>0.621621622</v>
      </c>
      <c r="K25" s="47">
        <v>0.621621622</v>
      </c>
      <c r="L25" s="47">
        <v>0</v>
      </c>
      <c r="M25" s="47">
        <v>0.351351351</v>
      </c>
      <c r="N25" s="47">
        <v>2.189189189</v>
      </c>
      <c r="O25" s="46">
        <v>0</v>
      </c>
      <c r="P25" s="48">
        <v>1.5</v>
      </c>
      <c r="Q25" s="46"/>
      <c r="R25" s="47">
        <v>0.166666667</v>
      </c>
      <c r="S25" s="47">
        <v>0.833333333</v>
      </c>
      <c r="T25" s="48"/>
      <c r="U25" s="13"/>
      <c r="V25" s="20">
        <v>61</v>
      </c>
      <c r="W25" s="21">
        <v>37</v>
      </c>
      <c r="X25" s="21">
        <v>8</v>
      </c>
      <c r="Y25" s="22">
        <v>6</v>
      </c>
    </row>
    <row r="26" spans="1:25" ht="12" customHeight="1">
      <c r="A26" s="18">
        <v>23</v>
      </c>
      <c r="B26" s="19" t="s">
        <v>164</v>
      </c>
      <c r="C26" s="45">
        <v>0.62295082</v>
      </c>
      <c r="D26" s="46">
        <v>0.108108108</v>
      </c>
      <c r="E26" s="155">
        <v>0.621621622</v>
      </c>
      <c r="F26" s="47">
        <v>1.972972973</v>
      </c>
      <c r="G26" s="47">
        <v>6.945945946</v>
      </c>
      <c r="H26" s="47">
        <v>2.432432432</v>
      </c>
      <c r="I26" s="47">
        <v>3.27027027</v>
      </c>
      <c r="J26" s="47">
        <v>0.459459459</v>
      </c>
      <c r="K26" s="47">
        <v>0.432432432</v>
      </c>
      <c r="L26" s="47">
        <v>0</v>
      </c>
      <c r="M26" s="47">
        <v>1.054054054</v>
      </c>
      <c r="N26" s="47">
        <v>1.972972973</v>
      </c>
      <c r="O26" s="46">
        <v>0</v>
      </c>
      <c r="P26" s="48">
        <v>2</v>
      </c>
      <c r="Q26" s="46"/>
      <c r="R26" s="47"/>
      <c r="S26" s="47">
        <v>1</v>
      </c>
      <c r="T26" s="48"/>
      <c r="U26" s="13"/>
      <c r="V26" s="20">
        <v>61</v>
      </c>
      <c r="W26" s="21">
        <v>37</v>
      </c>
      <c r="X26" s="21">
        <v>8</v>
      </c>
      <c r="Y26" s="22">
        <v>6</v>
      </c>
    </row>
    <row r="27" spans="1:25" ht="12" customHeight="1">
      <c r="A27" s="18">
        <v>24</v>
      </c>
      <c r="B27" s="19" t="s">
        <v>165</v>
      </c>
      <c r="C27" s="45">
        <v>0.31147541</v>
      </c>
      <c r="D27" s="46">
        <v>0</v>
      </c>
      <c r="E27" s="155">
        <v>0.324324324</v>
      </c>
      <c r="F27" s="47">
        <v>1.405405405</v>
      </c>
      <c r="G27" s="47">
        <v>6</v>
      </c>
      <c r="H27" s="47">
        <v>1.945945946</v>
      </c>
      <c r="I27" s="47">
        <v>6.297297297</v>
      </c>
      <c r="J27" s="47">
        <v>0.702702703</v>
      </c>
      <c r="K27" s="47">
        <v>0.567567568</v>
      </c>
      <c r="L27" s="47">
        <v>0</v>
      </c>
      <c r="M27" s="47">
        <v>1.702702703</v>
      </c>
      <c r="N27" s="47">
        <v>3</v>
      </c>
      <c r="O27" s="46">
        <v>0</v>
      </c>
      <c r="P27" s="48">
        <v>2</v>
      </c>
      <c r="Q27" s="46"/>
      <c r="R27" s="47"/>
      <c r="S27" s="47">
        <v>0.833333333</v>
      </c>
      <c r="T27" s="48"/>
      <c r="U27" s="13"/>
      <c r="V27" s="20">
        <v>61</v>
      </c>
      <c r="W27" s="21">
        <v>37</v>
      </c>
      <c r="X27" s="21">
        <v>8</v>
      </c>
      <c r="Y27" s="22">
        <v>6</v>
      </c>
    </row>
    <row r="28" spans="1:25" ht="12" customHeight="1">
      <c r="A28" s="18">
        <v>25</v>
      </c>
      <c r="B28" s="19" t="s">
        <v>166</v>
      </c>
      <c r="C28" s="45">
        <v>0.213114754</v>
      </c>
      <c r="D28" s="46">
        <v>0.189189189</v>
      </c>
      <c r="E28" s="155">
        <v>0.648648649</v>
      </c>
      <c r="F28" s="47">
        <v>1.594594595</v>
      </c>
      <c r="G28" s="47">
        <v>5.054054054</v>
      </c>
      <c r="H28" s="47">
        <v>1.918918919</v>
      </c>
      <c r="I28" s="47">
        <v>15.10810811</v>
      </c>
      <c r="J28" s="47">
        <v>1.162162162</v>
      </c>
      <c r="K28" s="47">
        <v>0.864864865</v>
      </c>
      <c r="L28" s="47">
        <v>0</v>
      </c>
      <c r="M28" s="47">
        <v>3.918918919</v>
      </c>
      <c r="N28" s="47">
        <v>2.72972973</v>
      </c>
      <c r="O28" s="46">
        <v>0</v>
      </c>
      <c r="P28" s="48">
        <v>1.625</v>
      </c>
      <c r="Q28" s="46"/>
      <c r="R28" s="47"/>
      <c r="S28" s="47">
        <v>2</v>
      </c>
      <c r="T28" s="48"/>
      <c r="U28" s="13"/>
      <c r="V28" s="20">
        <v>61</v>
      </c>
      <c r="W28" s="21">
        <v>37</v>
      </c>
      <c r="X28" s="21">
        <v>8</v>
      </c>
      <c r="Y28" s="22">
        <v>6</v>
      </c>
    </row>
    <row r="29" spans="1:25" ht="12" customHeight="1">
      <c r="A29" s="18">
        <v>26</v>
      </c>
      <c r="B29" s="19" t="s">
        <v>167</v>
      </c>
      <c r="C29" s="45">
        <v>0.049180328</v>
      </c>
      <c r="D29" s="46">
        <v>0.216216216</v>
      </c>
      <c r="E29" s="155">
        <v>0.486486486</v>
      </c>
      <c r="F29" s="47">
        <v>1.324324324</v>
      </c>
      <c r="G29" s="47">
        <v>4.486486486</v>
      </c>
      <c r="H29" s="47">
        <v>2.027027027</v>
      </c>
      <c r="I29" s="47">
        <v>27.18918919</v>
      </c>
      <c r="J29" s="47">
        <v>0.702702703</v>
      </c>
      <c r="K29" s="47">
        <v>0.945945946</v>
      </c>
      <c r="L29" s="47">
        <v>0</v>
      </c>
      <c r="M29" s="47">
        <v>5.162162162</v>
      </c>
      <c r="N29" s="47">
        <v>1.837837838</v>
      </c>
      <c r="O29" s="46">
        <v>0</v>
      </c>
      <c r="P29" s="48">
        <v>1</v>
      </c>
      <c r="Q29" s="46"/>
      <c r="R29" s="47"/>
      <c r="S29" s="47">
        <v>1.166666667</v>
      </c>
      <c r="T29" s="48"/>
      <c r="U29" s="13"/>
      <c r="V29" s="20">
        <v>61</v>
      </c>
      <c r="W29" s="21">
        <v>37</v>
      </c>
      <c r="X29" s="21">
        <v>8</v>
      </c>
      <c r="Y29" s="22">
        <v>6</v>
      </c>
    </row>
    <row r="30" spans="1:25" ht="12" customHeight="1">
      <c r="A30" s="18">
        <v>27</v>
      </c>
      <c r="B30" s="19" t="s">
        <v>168</v>
      </c>
      <c r="C30" s="45">
        <v>0</v>
      </c>
      <c r="D30" s="46">
        <v>0.081081081</v>
      </c>
      <c r="E30" s="155">
        <v>0.567567568</v>
      </c>
      <c r="F30" s="47">
        <v>0.783783784</v>
      </c>
      <c r="G30" s="47">
        <v>3.324324324</v>
      </c>
      <c r="H30" s="47">
        <v>1.324324324</v>
      </c>
      <c r="I30" s="47">
        <v>30.97297297</v>
      </c>
      <c r="J30" s="47">
        <v>0.945945946</v>
      </c>
      <c r="K30" s="47">
        <v>0.810810811</v>
      </c>
      <c r="L30" s="47">
        <v>0</v>
      </c>
      <c r="M30" s="47">
        <v>5.513513514</v>
      </c>
      <c r="N30" s="47">
        <v>3.243243243</v>
      </c>
      <c r="O30" s="46">
        <v>0</v>
      </c>
      <c r="P30" s="48">
        <v>2.125</v>
      </c>
      <c r="Q30" s="46"/>
      <c r="R30" s="47"/>
      <c r="S30" s="47">
        <v>2</v>
      </c>
      <c r="T30" s="48"/>
      <c r="U30" s="13"/>
      <c r="V30" s="20">
        <v>61</v>
      </c>
      <c r="W30" s="21">
        <v>37</v>
      </c>
      <c r="X30" s="21">
        <v>8</v>
      </c>
      <c r="Y30" s="22">
        <v>6</v>
      </c>
    </row>
    <row r="31" spans="1:25" ht="12" customHeight="1">
      <c r="A31" s="18">
        <v>28</v>
      </c>
      <c r="B31" s="19" t="s">
        <v>169</v>
      </c>
      <c r="C31" s="45">
        <v>0</v>
      </c>
      <c r="D31" s="46">
        <v>0.108108108</v>
      </c>
      <c r="E31" s="155">
        <v>0.567567568</v>
      </c>
      <c r="F31" s="47">
        <v>0.405405405</v>
      </c>
      <c r="G31" s="47">
        <v>3.837837838</v>
      </c>
      <c r="H31" s="47">
        <v>1.513513514</v>
      </c>
      <c r="I31" s="47">
        <v>24.91891892</v>
      </c>
      <c r="J31" s="47">
        <v>0.783783784</v>
      </c>
      <c r="K31" s="47">
        <v>0.810810811</v>
      </c>
      <c r="L31" s="47">
        <v>0</v>
      </c>
      <c r="M31" s="47">
        <v>4.243243243</v>
      </c>
      <c r="N31" s="47">
        <v>2.243243243</v>
      </c>
      <c r="O31" s="46">
        <v>0</v>
      </c>
      <c r="P31" s="48">
        <v>2.25</v>
      </c>
      <c r="Q31" s="46"/>
      <c r="R31" s="47"/>
      <c r="S31" s="47">
        <v>1.666666667</v>
      </c>
      <c r="T31" s="48"/>
      <c r="U31" s="13"/>
      <c r="V31" s="20">
        <v>61</v>
      </c>
      <c r="W31" s="21">
        <v>37</v>
      </c>
      <c r="X31" s="21">
        <v>8</v>
      </c>
      <c r="Y31" s="22">
        <v>6</v>
      </c>
    </row>
    <row r="32" spans="1:25" ht="12" customHeight="1">
      <c r="A32" s="18">
        <v>29</v>
      </c>
      <c r="B32" s="19" t="s">
        <v>170</v>
      </c>
      <c r="C32" s="45">
        <v>0</v>
      </c>
      <c r="D32" s="46">
        <v>0.081081081</v>
      </c>
      <c r="E32" s="155">
        <v>0.648648649</v>
      </c>
      <c r="F32" s="47">
        <v>0.594594595</v>
      </c>
      <c r="G32" s="47">
        <v>3.486486486</v>
      </c>
      <c r="H32" s="47">
        <v>1.378378378</v>
      </c>
      <c r="I32" s="47">
        <v>12.08108108</v>
      </c>
      <c r="J32" s="47">
        <v>0.675675676</v>
      </c>
      <c r="K32" s="47">
        <v>0.783783784</v>
      </c>
      <c r="L32" s="47">
        <v>0</v>
      </c>
      <c r="M32" s="47">
        <v>2.351351351</v>
      </c>
      <c r="N32" s="47">
        <v>2.405405405</v>
      </c>
      <c r="O32" s="46">
        <v>0</v>
      </c>
      <c r="P32" s="48">
        <v>2.125</v>
      </c>
      <c r="Q32" s="46"/>
      <c r="R32" s="47"/>
      <c r="S32" s="47">
        <v>0.666666667</v>
      </c>
      <c r="T32" s="48"/>
      <c r="U32" s="13"/>
      <c r="V32" s="20">
        <v>61</v>
      </c>
      <c r="W32" s="21">
        <v>37</v>
      </c>
      <c r="X32" s="21">
        <v>8</v>
      </c>
      <c r="Y32" s="22">
        <v>6</v>
      </c>
    </row>
    <row r="33" spans="1:25" ht="12" customHeight="1">
      <c r="A33" s="18">
        <v>30</v>
      </c>
      <c r="B33" s="19" t="s">
        <v>171</v>
      </c>
      <c r="C33" s="45">
        <v>0</v>
      </c>
      <c r="D33" s="46">
        <v>0.108108108</v>
      </c>
      <c r="E33" s="155">
        <v>0.864864865</v>
      </c>
      <c r="F33" s="47">
        <v>0.567567568</v>
      </c>
      <c r="G33" s="47">
        <v>3.567567568</v>
      </c>
      <c r="H33" s="47">
        <v>1.216216216</v>
      </c>
      <c r="I33" s="47">
        <v>5.972972973</v>
      </c>
      <c r="J33" s="47">
        <v>0.837837838</v>
      </c>
      <c r="K33" s="47">
        <v>0.837837838</v>
      </c>
      <c r="L33" s="47">
        <v>0</v>
      </c>
      <c r="M33" s="47">
        <v>1.72972973</v>
      </c>
      <c r="N33" s="47">
        <v>2.513513514</v>
      </c>
      <c r="O33" s="46">
        <v>0</v>
      </c>
      <c r="P33" s="48">
        <v>1.5</v>
      </c>
      <c r="Q33" s="46"/>
      <c r="R33" s="47">
        <v>0.5</v>
      </c>
      <c r="S33" s="47">
        <v>1.833333333</v>
      </c>
      <c r="T33" s="48"/>
      <c r="U33" s="13"/>
      <c r="V33" s="20">
        <v>61</v>
      </c>
      <c r="W33" s="21">
        <v>37</v>
      </c>
      <c r="X33" s="21">
        <v>8</v>
      </c>
      <c r="Y33" s="22">
        <v>6</v>
      </c>
    </row>
    <row r="34" spans="1:25" ht="12" customHeight="1">
      <c r="A34" s="18">
        <v>31</v>
      </c>
      <c r="B34" s="19" t="s">
        <v>172</v>
      </c>
      <c r="C34" s="45">
        <v>0.032786885</v>
      </c>
      <c r="D34" s="46">
        <v>0.135135135</v>
      </c>
      <c r="E34" s="155">
        <v>0.567567568</v>
      </c>
      <c r="F34" s="47">
        <v>0.594594595</v>
      </c>
      <c r="G34" s="47">
        <v>3.567567568</v>
      </c>
      <c r="H34" s="47">
        <v>0.864864865</v>
      </c>
      <c r="I34" s="47">
        <v>3.702702703</v>
      </c>
      <c r="J34" s="47">
        <v>0.891891892</v>
      </c>
      <c r="K34" s="47">
        <v>0.891891892</v>
      </c>
      <c r="L34" s="47">
        <v>0</v>
      </c>
      <c r="M34" s="47">
        <v>1.675675676</v>
      </c>
      <c r="N34" s="47">
        <v>2.594594595</v>
      </c>
      <c r="O34" s="46">
        <v>0</v>
      </c>
      <c r="P34" s="48">
        <v>0.875</v>
      </c>
      <c r="Q34" s="46"/>
      <c r="R34" s="47"/>
      <c r="S34" s="47">
        <v>2</v>
      </c>
      <c r="T34" s="48"/>
      <c r="U34" s="13"/>
      <c r="V34" s="20">
        <v>61</v>
      </c>
      <c r="W34" s="21">
        <v>37</v>
      </c>
      <c r="X34" s="21">
        <v>8</v>
      </c>
      <c r="Y34" s="22">
        <v>6</v>
      </c>
    </row>
    <row r="35" spans="1:25" ht="12" customHeight="1">
      <c r="A35" s="18">
        <v>32</v>
      </c>
      <c r="B35" s="19" t="s">
        <v>173</v>
      </c>
      <c r="C35" s="45">
        <v>0</v>
      </c>
      <c r="D35" s="46">
        <v>0.054054054</v>
      </c>
      <c r="E35" s="155">
        <v>0.783783784</v>
      </c>
      <c r="F35" s="47">
        <v>0.648648649</v>
      </c>
      <c r="G35" s="47">
        <v>2.945945946</v>
      </c>
      <c r="H35" s="47">
        <v>0.972972973</v>
      </c>
      <c r="I35" s="47">
        <v>3.324324324</v>
      </c>
      <c r="J35" s="47">
        <v>1.054054054</v>
      </c>
      <c r="K35" s="47">
        <v>0.891891892</v>
      </c>
      <c r="L35" s="47">
        <v>0</v>
      </c>
      <c r="M35" s="47">
        <v>0.945945946</v>
      </c>
      <c r="N35" s="47">
        <v>3.081081081</v>
      </c>
      <c r="O35" s="46">
        <v>0</v>
      </c>
      <c r="P35" s="48">
        <v>1.875</v>
      </c>
      <c r="Q35" s="46"/>
      <c r="R35" s="47">
        <v>0.166666667</v>
      </c>
      <c r="S35" s="47">
        <v>1.666666667</v>
      </c>
      <c r="T35" s="48"/>
      <c r="U35" s="13"/>
      <c r="V35" s="20">
        <v>61</v>
      </c>
      <c r="W35" s="21">
        <v>37</v>
      </c>
      <c r="X35" s="21">
        <v>8</v>
      </c>
      <c r="Y35" s="22">
        <v>6</v>
      </c>
    </row>
    <row r="36" spans="1:25" ht="12" customHeight="1">
      <c r="A36" s="18">
        <v>33</v>
      </c>
      <c r="B36" s="19" t="s">
        <v>174</v>
      </c>
      <c r="C36" s="45">
        <v>0</v>
      </c>
      <c r="D36" s="46">
        <v>0.108108108</v>
      </c>
      <c r="E36" s="155">
        <v>0.567567568</v>
      </c>
      <c r="F36" s="47">
        <v>0.405405405</v>
      </c>
      <c r="G36" s="47">
        <v>2.810810811</v>
      </c>
      <c r="H36" s="47">
        <v>0.567567568</v>
      </c>
      <c r="I36" s="47">
        <v>2.162162162</v>
      </c>
      <c r="J36" s="47">
        <v>0.594594595</v>
      </c>
      <c r="K36" s="47">
        <v>0.783783784</v>
      </c>
      <c r="L36" s="47">
        <v>0</v>
      </c>
      <c r="M36" s="47">
        <v>1.135135135</v>
      </c>
      <c r="N36" s="47">
        <v>2.567567568</v>
      </c>
      <c r="O36" s="46">
        <v>0.125</v>
      </c>
      <c r="P36" s="48">
        <v>0.75</v>
      </c>
      <c r="Q36" s="46"/>
      <c r="R36" s="47"/>
      <c r="S36" s="47">
        <v>1.666666667</v>
      </c>
      <c r="T36" s="48">
        <v>0.166666667</v>
      </c>
      <c r="U36" s="13"/>
      <c r="V36" s="20">
        <v>61</v>
      </c>
      <c r="W36" s="21">
        <v>37</v>
      </c>
      <c r="X36" s="21">
        <v>8</v>
      </c>
      <c r="Y36" s="22">
        <v>6</v>
      </c>
    </row>
    <row r="37" spans="1:25" ht="12" customHeight="1">
      <c r="A37" s="18">
        <v>34</v>
      </c>
      <c r="B37" s="19" t="s">
        <v>175</v>
      </c>
      <c r="C37" s="45">
        <v>0</v>
      </c>
      <c r="D37" s="46">
        <v>0.540540541</v>
      </c>
      <c r="E37" s="155">
        <v>0.513513514</v>
      </c>
      <c r="F37" s="47">
        <v>0.486486486</v>
      </c>
      <c r="G37" s="47">
        <v>3.459459459</v>
      </c>
      <c r="H37" s="47">
        <v>1.405405405</v>
      </c>
      <c r="I37" s="47">
        <v>3.243243243</v>
      </c>
      <c r="J37" s="47">
        <v>0.405405405</v>
      </c>
      <c r="K37" s="47">
        <v>1.027027027</v>
      </c>
      <c r="L37" s="47">
        <v>0</v>
      </c>
      <c r="M37" s="47">
        <v>1.405405405</v>
      </c>
      <c r="N37" s="47">
        <v>2.216216216</v>
      </c>
      <c r="O37" s="46">
        <v>0</v>
      </c>
      <c r="P37" s="48">
        <v>2.5</v>
      </c>
      <c r="Q37" s="46"/>
      <c r="R37" s="47">
        <v>0.166666667</v>
      </c>
      <c r="S37" s="47">
        <v>0.833333333</v>
      </c>
      <c r="T37" s="48"/>
      <c r="U37" s="13"/>
      <c r="V37" s="20">
        <v>61</v>
      </c>
      <c r="W37" s="21">
        <v>37</v>
      </c>
      <c r="X37" s="21">
        <v>8</v>
      </c>
      <c r="Y37" s="22">
        <v>6</v>
      </c>
    </row>
    <row r="38" spans="1:25" ht="12" customHeight="1">
      <c r="A38" s="18">
        <v>35</v>
      </c>
      <c r="B38" s="19" t="s">
        <v>176</v>
      </c>
      <c r="C38" s="45">
        <v>0</v>
      </c>
      <c r="D38" s="46">
        <v>0.621621622</v>
      </c>
      <c r="E38" s="155">
        <v>0.72972973</v>
      </c>
      <c r="F38" s="47">
        <v>0.432432432</v>
      </c>
      <c r="G38" s="47">
        <v>4.162162162</v>
      </c>
      <c r="H38" s="47">
        <v>0.783783784</v>
      </c>
      <c r="I38" s="47">
        <v>4.756756757</v>
      </c>
      <c r="J38" s="47">
        <v>0.675675676</v>
      </c>
      <c r="K38" s="47">
        <v>1.108108108</v>
      </c>
      <c r="L38" s="47">
        <v>0</v>
      </c>
      <c r="M38" s="47">
        <v>2.054054054</v>
      </c>
      <c r="N38" s="47">
        <v>2.081081081</v>
      </c>
      <c r="O38" s="46">
        <v>0</v>
      </c>
      <c r="P38" s="48">
        <v>1.125</v>
      </c>
      <c r="Q38" s="46"/>
      <c r="R38" s="47">
        <v>0.166666667</v>
      </c>
      <c r="S38" s="47">
        <v>0.666666667</v>
      </c>
      <c r="T38" s="48"/>
      <c r="U38" s="13"/>
      <c r="V38" s="20">
        <v>61</v>
      </c>
      <c r="W38" s="21">
        <v>37</v>
      </c>
      <c r="X38" s="21">
        <v>8</v>
      </c>
      <c r="Y38" s="22">
        <v>6</v>
      </c>
    </row>
    <row r="39" spans="1:25" ht="12" customHeight="1">
      <c r="A39" s="18">
        <v>36</v>
      </c>
      <c r="B39" s="19" t="s">
        <v>177</v>
      </c>
      <c r="C39" s="45">
        <v>0</v>
      </c>
      <c r="D39" s="46">
        <v>0.432432432</v>
      </c>
      <c r="E39" s="155">
        <v>0.378378378</v>
      </c>
      <c r="F39" s="47">
        <v>0.513513514</v>
      </c>
      <c r="G39" s="47">
        <v>3.513513514</v>
      </c>
      <c r="H39" s="47">
        <v>1.135135135</v>
      </c>
      <c r="I39" s="47">
        <v>5.540540541</v>
      </c>
      <c r="J39" s="47">
        <v>0.351351351</v>
      </c>
      <c r="K39" s="47">
        <v>0.864864865</v>
      </c>
      <c r="L39" s="47">
        <v>0.054054054</v>
      </c>
      <c r="M39" s="47">
        <v>2.324324324</v>
      </c>
      <c r="N39" s="47">
        <v>2.702702703</v>
      </c>
      <c r="O39" s="46">
        <v>0</v>
      </c>
      <c r="P39" s="48">
        <v>1.625</v>
      </c>
      <c r="Q39" s="46"/>
      <c r="R39" s="47"/>
      <c r="S39" s="47">
        <v>0.833333333</v>
      </c>
      <c r="T39" s="48"/>
      <c r="U39" s="13"/>
      <c r="V39" s="20">
        <v>61</v>
      </c>
      <c r="W39" s="21">
        <v>37</v>
      </c>
      <c r="X39" s="21">
        <v>8</v>
      </c>
      <c r="Y39" s="22">
        <v>6</v>
      </c>
    </row>
    <row r="40" spans="1:25" ht="12" customHeight="1">
      <c r="A40" s="18">
        <v>37</v>
      </c>
      <c r="B40" s="19" t="s">
        <v>178</v>
      </c>
      <c r="C40" s="45">
        <v>0.31147541</v>
      </c>
      <c r="D40" s="46">
        <v>0.756756757</v>
      </c>
      <c r="E40" s="155">
        <v>0.486486486</v>
      </c>
      <c r="F40" s="47">
        <v>0.540540541</v>
      </c>
      <c r="G40" s="47">
        <v>4.054054054</v>
      </c>
      <c r="H40" s="47">
        <v>0.756756757</v>
      </c>
      <c r="I40" s="47">
        <v>3.864864865</v>
      </c>
      <c r="J40" s="47">
        <v>0.594594595</v>
      </c>
      <c r="K40" s="47">
        <v>0.972972973</v>
      </c>
      <c r="L40" s="47">
        <v>0.027027027</v>
      </c>
      <c r="M40" s="47">
        <v>2.972972973</v>
      </c>
      <c r="N40" s="47">
        <v>2.783783784</v>
      </c>
      <c r="O40" s="46">
        <v>0</v>
      </c>
      <c r="P40" s="48">
        <v>1</v>
      </c>
      <c r="Q40" s="46"/>
      <c r="R40" s="47"/>
      <c r="S40" s="47">
        <v>1.5</v>
      </c>
      <c r="T40" s="48"/>
      <c r="U40" s="13"/>
      <c r="V40" s="20">
        <v>61</v>
      </c>
      <c r="W40" s="21">
        <v>37</v>
      </c>
      <c r="X40" s="21">
        <v>8</v>
      </c>
      <c r="Y40" s="22">
        <v>6</v>
      </c>
    </row>
    <row r="41" spans="1:25" ht="12" customHeight="1">
      <c r="A41" s="18">
        <v>38</v>
      </c>
      <c r="B41" s="19" t="s">
        <v>179</v>
      </c>
      <c r="C41" s="45">
        <v>0.262295082</v>
      </c>
      <c r="D41" s="46">
        <v>0.648648649</v>
      </c>
      <c r="E41" s="155">
        <v>0.135135135</v>
      </c>
      <c r="F41" s="47">
        <v>0.243243243</v>
      </c>
      <c r="G41" s="47">
        <v>2.621621622</v>
      </c>
      <c r="H41" s="47">
        <v>0.837837838</v>
      </c>
      <c r="I41" s="47">
        <v>3.918918919</v>
      </c>
      <c r="J41" s="47">
        <v>0.27027027</v>
      </c>
      <c r="K41" s="47">
        <v>0.432432432</v>
      </c>
      <c r="L41" s="47">
        <v>0</v>
      </c>
      <c r="M41" s="47">
        <v>2.567567568</v>
      </c>
      <c r="N41" s="47">
        <v>2.432432432</v>
      </c>
      <c r="O41" s="46">
        <v>0</v>
      </c>
      <c r="P41" s="48">
        <v>0.625</v>
      </c>
      <c r="Q41" s="46"/>
      <c r="R41" s="47"/>
      <c r="S41" s="47">
        <v>1</v>
      </c>
      <c r="T41" s="48">
        <v>0.166666667</v>
      </c>
      <c r="U41" s="13"/>
      <c r="V41" s="20">
        <v>61</v>
      </c>
      <c r="W41" s="21">
        <v>37</v>
      </c>
      <c r="X41" s="21">
        <v>8</v>
      </c>
      <c r="Y41" s="22">
        <v>6</v>
      </c>
    </row>
    <row r="42" spans="1:25" ht="12" customHeight="1">
      <c r="A42" s="18">
        <v>39</v>
      </c>
      <c r="B42" s="19" t="s">
        <v>180</v>
      </c>
      <c r="C42" s="45">
        <v>0.163934426</v>
      </c>
      <c r="D42" s="46">
        <v>0.837837838</v>
      </c>
      <c r="E42" s="155">
        <v>0.540540541</v>
      </c>
      <c r="F42" s="47">
        <v>0.432432432</v>
      </c>
      <c r="G42" s="47">
        <v>2.918918919</v>
      </c>
      <c r="H42" s="47">
        <v>0.756756757</v>
      </c>
      <c r="I42" s="47">
        <v>4.216216216</v>
      </c>
      <c r="J42" s="47">
        <v>0.459459459</v>
      </c>
      <c r="K42" s="47">
        <v>0.702702703</v>
      </c>
      <c r="L42" s="47">
        <v>0.027027027</v>
      </c>
      <c r="M42" s="47">
        <v>1.972972973</v>
      </c>
      <c r="N42" s="47">
        <v>2.324324324</v>
      </c>
      <c r="O42" s="46">
        <v>0</v>
      </c>
      <c r="P42" s="48">
        <v>1</v>
      </c>
      <c r="Q42" s="46"/>
      <c r="R42" s="47"/>
      <c r="S42" s="47">
        <v>1.166666667</v>
      </c>
      <c r="T42" s="48"/>
      <c r="U42" s="13"/>
      <c r="V42" s="20">
        <v>61</v>
      </c>
      <c r="W42" s="21">
        <v>37</v>
      </c>
      <c r="X42" s="21">
        <v>8</v>
      </c>
      <c r="Y42" s="22">
        <v>6</v>
      </c>
    </row>
    <row r="43" spans="1:25" ht="12" customHeight="1">
      <c r="A43" s="18">
        <v>40</v>
      </c>
      <c r="B43" s="19" t="s">
        <v>181</v>
      </c>
      <c r="C43" s="45">
        <v>0.360655738</v>
      </c>
      <c r="D43" s="46">
        <v>0.72972973</v>
      </c>
      <c r="E43" s="155">
        <v>0.081081081</v>
      </c>
      <c r="F43" s="47">
        <v>0.459459459</v>
      </c>
      <c r="G43" s="47">
        <v>3.243243243</v>
      </c>
      <c r="H43" s="47">
        <v>0.918918919</v>
      </c>
      <c r="I43" s="47">
        <v>3.378378378</v>
      </c>
      <c r="J43" s="47">
        <v>0.297297297</v>
      </c>
      <c r="K43" s="47">
        <v>0.945945946</v>
      </c>
      <c r="L43" s="47">
        <v>0</v>
      </c>
      <c r="M43" s="47">
        <v>1.513513514</v>
      </c>
      <c r="N43" s="47">
        <v>2.621621622</v>
      </c>
      <c r="O43" s="46">
        <v>0</v>
      </c>
      <c r="P43" s="48">
        <v>1.25</v>
      </c>
      <c r="Q43" s="46"/>
      <c r="R43" s="47">
        <v>0.333333333</v>
      </c>
      <c r="S43" s="47">
        <v>0.833333333</v>
      </c>
      <c r="T43" s="48"/>
      <c r="U43" s="13"/>
      <c r="V43" s="20">
        <v>61</v>
      </c>
      <c r="W43" s="21">
        <v>37</v>
      </c>
      <c r="X43" s="21">
        <v>8</v>
      </c>
      <c r="Y43" s="22">
        <v>6</v>
      </c>
    </row>
    <row r="44" spans="1:25" ht="12" customHeight="1">
      <c r="A44" s="18">
        <v>41</v>
      </c>
      <c r="B44" s="19" t="s">
        <v>182</v>
      </c>
      <c r="C44" s="45">
        <v>0.163934426</v>
      </c>
      <c r="D44" s="46">
        <v>0.567567568</v>
      </c>
      <c r="E44" s="155">
        <v>0.324324324</v>
      </c>
      <c r="F44" s="47">
        <v>0.351351351</v>
      </c>
      <c r="G44" s="47">
        <v>3.72972973</v>
      </c>
      <c r="H44" s="47">
        <v>0.594594595</v>
      </c>
      <c r="I44" s="47">
        <v>2.567567568</v>
      </c>
      <c r="J44" s="47">
        <v>0.405405405</v>
      </c>
      <c r="K44" s="47">
        <v>0.540540541</v>
      </c>
      <c r="L44" s="47">
        <v>0</v>
      </c>
      <c r="M44" s="47">
        <v>1.108108108</v>
      </c>
      <c r="N44" s="47">
        <v>2.135135135</v>
      </c>
      <c r="O44" s="46">
        <v>0</v>
      </c>
      <c r="P44" s="48">
        <v>1.25</v>
      </c>
      <c r="Q44" s="46"/>
      <c r="R44" s="47"/>
      <c r="S44" s="47">
        <v>0.333333333</v>
      </c>
      <c r="T44" s="48"/>
      <c r="U44" s="13"/>
      <c r="V44" s="20">
        <v>61</v>
      </c>
      <c r="W44" s="21">
        <v>37</v>
      </c>
      <c r="X44" s="21">
        <v>8</v>
      </c>
      <c r="Y44" s="22">
        <v>6</v>
      </c>
    </row>
    <row r="45" spans="1:25" ht="12" customHeight="1">
      <c r="A45" s="18">
        <v>42</v>
      </c>
      <c r="B45" s="19" t="s">
        <v>183</v>
      </c>
      <c r="C45" s="45">
        <v>0.147540984</v>
      </c>
      <c r="D45" s="46">
        <v>0.567567568</v>
      </c>
      <c r="E45" s="155">
        <v>0.243243243</v>
      </c>
      <c r="F45" s="47">
        <v>0.810810811</v>
      </c>
      <c r="G45" s="47">
        <v>4.972972973</v>
      </c>
      <c r="H45" s="47">
        <v>1</v>
      </c>
      <c r="I45" s="47">
        <v>3.135135135</v>
      </c>
      <c r="J45" s="47">
        <v>0.540540541</v>
      </c>
      <c r="K45" s="47">
        <v>0.648648649</v>
      </c>
      <c r="L45" s="47">
        <v>0.027027027</v>
      </c>
      <c r="M45" s="47">
        <v>0.675675676</v>
      </c>
      <c r="N45" s="47">
        <v>2.108108108</v>
      </c>
      <c r="O45" s="46">
        <v>0</v>
      </c>
      <c r="P45" s="48">
        <v>1</v>
      </c>
      <c r="Q45" s="46"/>
      <c r="R45" s="47"/>
      <c r="S45" s="47">
        <v>1.166666667</v>
      </c>
      <c r="T45" s="48"/>
      <c r="U45" s="13"/>
      <c r="V45" s="20">
        <v>61</v>
      </c>
      <c r="W45" s="21">
        <v>37</v>
      </c>
      <c r="X45" s="21">
        <v>8</v>
      </c>
      <c r="Y45" s="22">
        <v>6</v>
      </c>
    </row>
    <row r="46" spans="1:25" ht="12" customHeight="1">
      <c r="A46" s="18">
        <v>43</v>
      </c>
      <c r="B46" s="19" t="s">
        <v>184</v>
      </c>
      <c r="C46" s="45">
        <v>0.147540984</v>
      </c>
      <c r="D46" s="46">
        <v>0.351351351</v>
      </c>
      <c r="E46" s="155">
        <v>0.162162162</v>
      </c>
      <c r="F46" s="47">
        <v>1.027027027</v>
      </c>
      <c r="G46" s="47">
        <v>6.648648649</v>
      </c>
      <c r="H46" s="47">
        <v>0.756756757</v>
      </c>
      <c r="I46" s="47">
        <v>2.243243243</v>
      </c>
      <c r="J46" s="47">
        <v>1.054054054</v>
      </c>
      <c r="K46" s="47">
        <v>0.756756757</v>
      </c>
      <c r="L46" s="47">
        <v>0</v>
      </c>
      <c r="M46" s="47">
        <v>0.675675676</v>
      </c>
      <c r="N46" s="47">
        <v>2.567567568</v>
      </c>
      <c r="O46" s="46">
        <v>0</v>
      </c>
      <c r="P46" s="48">
        <v>1.375</v>
      </c>
      <c r="Q46" s="46"/>
      <c r="R46" s="47"/>
      <c r="S46" s="47">
        <v>1</v>
      </c>
      <c r="T46" s="48"/>
      <c r="U46" s="13"/>
      <c r="V46" s="20">
        <v>61</v>
      </c>
      <c r="W46" s="21">
        <v>37</v>
      </c>
      <c r="X46" s="21">
        <v>8</v>
      </c>
      <c r="Y46" s="22">
        <v>6</v>
      </c>
    </row>
    <row r="47" spans="1:25" ht="12" customHeight="1">
      <c r="A47" s="18">
        <v>44</v>
      </c>
      <c r="B47" s="19" t="s">
        <v>186</v>
      </c>
      <c r="C47" s="45">
        <v>0.049180328</v>
      </c>
      <c r="D47" s="46">
        <v>0.513513514</v>
      </c>
      <c r="E47" s="155">
        <v>0.081081081</v>
      </c>
      <c r="F47" s="47">
        <v>0.918918919</v>
      </c>
      <c r="G47" s="47">
        <v>6.432432432</v>
      </c>
      <c r="H47" s="47">
        <v>1.216216216</v>
      </c>
      <c r="I47" s="47">
        <v>2.351351351</v>
      </c>
      <c r="J47" s="47">
        <v>0.945945946</v>
      </c>
      <c r="K47" s="47">
        <v>0.675675676</v>
      </c>
      <c r="L47" s="47">
        <v>0.054054054</v>
      </c>
      <c r="M47" s="47">
        <v>0.432432432</v>
      </c>
      <c r="N47" s="47">
        <v>1.783783784</v>
      </c>
      <c r="O47" s="46">
        <v>0</v>
      </c>
      <c r="P47" s="48">
        <v>1.125</v>
      </c>
      <c r="Q47" s="46"/>
      <c r="R47" s="47"/>
      <c r="S47" s="47">
        <v>0.833333333</v>
      </c>
      <c r="T47" s="48"/>
      <c r="U47" s="13"/>
      <c r="V47" s="20">
        <v>61</v>
      </c>
      <c r="W47" s="21">
        <v>37</v>
      </c>
      <c r="X47" s="21">
        <v>8</v>
      </c>
      <c r="Y47" s="22">
        <v>6</v>
      </c>
    </row>
    <row r="48" spans="1:25" ht="12" customHeight="1">
      <c r="A48" s="18">
        <v>45</v>
      </c>
      <c r="B48" s="19" t="s">
        <v>185</v>
      </c>
      <c r="C48" s="45">
        <v>0.016393443</v>
      </c>
      <c r="D48" s="46">
        <v>0.567567568</v>
      </c>
      <c r="E48" s="155">
        <v>0.135135135</v>
      </c>
      <c r="F48" s="47">
        <v>0.675675676</v>
      </c>
      <c r="G48" s="47">
        <v>6.810810811</v>
      </c>
      <c r="H48" s="47">
        <v>0.945945946</v>
      </c>
      <c r="I48" s="47">
        <v>2.162162162</v>
      </c>
      <c r="J48" s="47">
        <v>0.756756757</v>
      </c>
      <c r="K48" s="47">
        <v>0.945945946</v>
      </c>
      <c r="L48" s="47">
        <v>0.027027027</v>
      </c>
      <c r="M48" s="47">
        <v>0.162162162</v>
      </c>
      <c r="N48" s="47">
        <v>1.891891892</v>
      </c>
      <c r="O48" s="46">
        <v>0</v>
      </c>
      <c r="P48" s="48">
        <v>1.875</v>
      </c>
      <c r="Q48" s="46"/>
      <c r="R48" s="47">
        <v>0.333333333</v>
      </c>
      <c r="S48" s="47">
        <v>0.833333333</v>
      </c>
      <c r="T48" s="48"/>
      <c r="U48" s="13"/>
      <c r="V48" s="20">
        <v>61</v>
      </c>
      <c r="W48" s="21">
        <v>37</v>
      </c>
      <c r="X48" s="21">
        <v>8</v>
      </c>
      <c r="Y48" s="22">
        <v>6</v>
      </c>
    </row>
    <row r="49" spans="1:25" ht="12" customHeight="1">
      <c r="A49" s="18">
        <v>46</v>
      </c>
      <c r="B49" s="19" t="s">
        <v>187</v>
      </c>
      <c r="C49" s="45">
        <v>0.196721311</v>
      </c>
      <c r="D49" s="46">
        <v>0.756756757</v>
      </c>
      <c r="E49" s="155">
        <v>0.054054054</v>
      </c>
      <c r="F49" s="47">
        <v>1.351351351</v>
      </c>
      <c r="G49" s="47">
        <v>7.810810811</v>
      </c>
      <c r="H49" s="47">
        <v>1.72972973</v>
      </c>
      <c r="I49" s="47">
        <v>2.297297297</v>
      </c>
      <c r="J49" s="47">
        <v>0.945945946</v>
      </c>
      <c r="K49" s="47">
        <v>0.594594595</v>
      </c>
      <c r="L49" s="47">
        <v>0</v>
      </c>
      <c r="M49" s="47">
        <v>0.243243243</v>
      </c>
      <c r="N49" s="47">
        <v>1.243243243</v>
      </c>
      <c r="O49" s="46">
        <v>0</v>
      </c>
      <c r="P49" s="48">
        <v>0.75</v>
      </c>
      <c r="Q49" s="46"/>
      <c r="R49" s="47"/>
      <c r="S49" s="47">
        <v>1</v>
      </c>
      <c r="T49" s="48"/>
      <c r="U49" s="13"/>
      <c r="V49" s="20">
        <v>61</v>
      </c>
      <c r="W49" s="21">
        <v>37</v>
      </c>
      <c r="X49" s="21">
        <v>8</v>
      </c>
      <c r="Y49" s="22">
        <v>6</v>
      </c>
    </row>
    <row r="50" spans="1:25" ht="12" customHeight="1">
      <c r="A50" s="18">
        <v>47</v>
      </c>
      <c r="B50" s="19" t="s">
        <v>188</v>
      </c>
      <c r="C50" s="45">
        <v>0.245901639</v>
      </c>
      <c r="D50" s="46">
        <v>0.675675676</v>
      </c>
      <c r="E50" s="155">
        <v>0.162162162</v>
      </c>
      <c r="F50" s="47">
        <v>1.162162162</v>
      </c>
      <c r="G50" s="47">
        <v>8.243243243</v>
      </c>
      <c r="H50" s="47">
        <v>1.081081081</v>
      </c>
      <c r="I50" s="47">
        <v>1.378378378</v>
      </c>
      <c r="J50" s="47">
        <v>0.324324324</v>
      </c>
      <c r="K50" s="47">
        <v>0.594594595</v>
      </c>
      <c r="L50" s="47">
        <v>0</v>
      </c>
      <c r="M50" s="47">
        <v>0.135135135</v>
      </c>
      <c r="N50" s="47">
        <v>2.054054054</v>
      </c>
      <c r="O50" s="46">
        <v>0</v>
      </c>
      <c r="P50" s="48">
        <v>0.375</v>
      </c>
      <c r="Q50" s="46"/>
      <c r="R50" s="47"/>
      <c r="S50" s="47">
        <v>1.5</v>
      </c>
      <c r="T50" s="48"/>
      <c r="U50" s="13"/>
      <c r="V50" s="20">
        <v>61</v>
      </c>
      <c r="W50" s="21">
        <v>37</v>
      </c>
      <c r="X50" s="21">
        <v>8</v>
      </c>
      <c r="Y50" s="22">
        <v>6</v>
      </c>
    </row>
    <row r="51" spans="1:25" ht="12" customHeight="1">
      <c r="A51" s="18">
        <v>48</v>
      </c>
      <c r="B51" s="19" t="s">
        <v>189</v>
      </c>
      <c r="C51" s="45">
        <v>0.836065574</v>
      </c>
      <c r="D51" s="46">
        <v>0.783783784</v>
      </c>
      <c r="E51" s="155">
        <v>0.108108108</v>
      </c>
      <c r="F51" s="47">
        <v>1.72972973</v>
      </c>
      <c r="G51" s="47">
        <v>11.13513514</v>
      </c>
      <c r="H51" s="47">
        <v>2.027027027</v>
      </c>
      <c r="I51" s="47">
        <v>1.513513514</v>
      </c>
      <c r="J51" s="47">
        <v>0.594594595</v>
      </c>
      <c r="K51" s="47">
        <v>0.702702703</v>
      </c>
      <c r="L51" s="47">
        <v>0.054054054</v>
      </c>
      <c r="M51" s="47">
        <v>0.081081081</v>
      </c>
      <c r="N51" s="47">
        <v>1.837837838</v>
      </c>
      <c r="O51" s="46">
        <v>0</v>
      </c>
      <c r="P51" s="48">
        <v>1</v>
      </c>
      <c r="Q51" s="46"/>
      <c r="R51" s="47"/>
      <c r="S51" s="47">
        <v>2.166666667</v>
      </c>
      <c r="T51" s="48"/>
      <c r="U51" s="13"/>
      <c r="V51" s="20">
        <v>61</v>
      </c>
      <c r="W51" s="21">
        <v>37</v>
      </c>
      <c r="X51" s="21">
        <v>8</v>
      </c>
      <c r="Y51" s="22">
        <v>6</v>
      </c>
    </row>
    <row r="52" spans="1:25" ht="12" customHeight="1">
      <c r="A52" s="18">
        <v>49</v>
      </c>
      <c r="B52" s="19" t="s">
        <v>190</v>
      </c>
      <c r="C52" s="45">
        <v>1.475409836</v>
      </c>
      <c r="D52" s="46">
        <v>1.378378378</v>
      </c>
      <c r="E52" s="155">
        <v>0.324324324</v>
      </c>
      <c r="F52" s="47">
        <v>1.918918919</v>
      </c>
      <c r="G52" s="47">
        <v>10.18918919</v>
      </c>
      <c r="H52" s="47">
        <v>1.459459459</v>
      </c>
      <c r="I52" s="47">
        <v>1.324324324</v>
      </c>
      <c r="J52" s="47">
        <v>0.702702703</v>
      </c>
      <c r="K52" s="47">
        <v>0.648648649</v>
      </c>
      <c r="L52" s="47">
        <v>0</v>
      </c>
      <c r="M52" s="47">
        <v>0.135135135</v>
      </c>
      <c r="N52" s="47">
        <v>1.702702703</v>
      </c>
      <c r="O52" s="46">
        <v>0</v>
      </c>
      <c r="P52" s="48">
        <v>1.5</v>
      </c>
      <c r="Q52" s="46"/>
      <c r="R52" s="47"/>
      <c r="S52" s="47">
        <v>1.333333333</v>
      </c>
      <c r="T52" s="48"/>
      <c r="U52" s="13"/>
      <c r="V52" s="20">
        <v>61</v>
      </c>
      <c r="W52" s="21">
        <v>37</v>
      </c>
      <c r="X52" s="21">
        <v>8</v>
      </c>
      <c r="Y52" s="22">
        <v>6</v>
      </c>
    </row>
    <row r="53" spans="1:25" ht="12" customHeight="1">
      <c r="A53" s="18">
        <v>50</v>
      </c>
      <c r="B53" s="19" t="s">
        <v>191</v>
      </c>
      <c r="C53" s="45">
        <v>4.426229508</v>
      </c>
      <c r="D53" s="46">
        <v>1.108108108</v>
      </c>
      <c r="E53" s="155">
        <v>0.324324324</v>
      </c>
      <c r="F53" s="47">
        <v>2.054054054</v>
      </c>
      <c r="G53" s="47">
        <v>10.40540541</v>
      </c>
      <c r="H53" s="47">
        <v>3.027027027</v>
      </c>
      <c r="I53" s="47">
        <v>1.189189189</v>
      </c>
      <c r="J53" s="47">
        <v>0.621621622</v>
      </c>
      <c r="K53" s="47">
        <v>0.540540541</v>
      </c>
      <c r="L53" s="47">
        <v>0</v>
      </c>
      <c r="M53" s="47">
        <v>0.135135135</v>
      </c>
      <c r="N53" s="47">
        <v>2.054054054</v>
      </c>
      <c r="O53" s="46">
        <v>0</v>
      </c>
      <c r="P53" s="48">
        <v>1.375</v>
      </c>
      <c r="Q53" s="46"/>
      <c r="R53" s="47"/>
      <c r="S53" s="47">
        <v>0.5</v>
      </c>
      <c r="T53" s="48"/>
      <c r="U53" s="13"/>
      <c r="V53" s="20">
        <v>61</v>
      </c>
      <c r="W53" s="21">
        <v>37</v>
      </c>
      <c r="X53" s="21">
        <v>8</v>
      </c>
      <c r="Y53" s="22">
        <v>6</v>
      </c>
    </row>
    <row r="54" spans="1:25" ht="12" customHeight="1">
      <c r="A54" s="18">
        <v>51</v>
      </c>
      <c r="B54" s="19" t="s">
        <v>192</v>
      </c>
      <c r="C54" s="45">
        <v>6</v>
      </c>
      <c r="D54" s="46">
        <v>1.108108108</v>
      </c>
      <c r="E54" s="155">
        <v>0.351351351</v>
      </c>
      <c r="F54" s="47">
        <v>1.621621622</v>
      </c>
      <c r="G54" s="47">
        <v>9.810810811</v>
      </c>
      <c r="H54" s="47">
        <v>2.378378378</v>
      </c>
      <c r="I54" s="47">
        <v>1.135135135</v>
      </c>
      <c r="J54" s="47">
        <v>0.459459459</v>
      </c>
      <c r="K54" s="47">
        <v>0.837837838</v>
      </c>
      <c r="L54" s="47">
        <v>0</v>
      </c>
      <c r="M54" s="47">
        <v>0.054054054</v>
      </c>
      <c r="N54" s="47">
        <v>1.972972973</v>
      </c>
      <c r="O54" s="46">
        <v>0</v>
      </c>
      <c r="P54" s="48">
        <v>2.25</v>
      </c>
      <c r="Q54" s="46"/>
      <c r="R54" s="47"/>
      <c r="S54" s="47">
        <v>1.5</v>
      </c>
      <c r="T54" s="48"/>
      <c r="U54" s="13"/>
      <c r="V54" s="20">
        <v>61</v>
      </c>
      <c r="W54" s="21">
        <v>37</v>
      </c>
      <c r="X54" s="21">
        <v>8</v>
      </c>
      <c r="Y54" s="22">
        <v>6</v>
      </c>
    </row>
    <row r="55" spans="1:25" ht="13.5" customHeight="1" thickBot="1">
      <c r="A55" s="18">
        <v>52</v>
      </c>
      <c r="B55" s="182" t="s">
        <v>193</v>
      </c>
      <c r="C55" s="45">
        <v>6.180327869</v>
      </c>
      <c r="D55" s="46">
        <v>1.054054054</v>
      </c>
      <c r="E55" s="155">
        <v>0.324324324</v>
      </c>
      <c r="F55" s="47">
        <v>1.081081081</v>
      </c>
      <c r="G55" s="47">
        <v>8.675675676</v>
      </c>
      <c r="H55" s="47">
        <v>2.945945946</v>
      </c>
      <c r="I55" s="47">
        <v>0.891891892</v>
      </c>
      <c r="J55" s="47">
        <v>0.351351351</v>
      </c>
      <c r="K55" s="47">
        <v>0.432432432</v>
      </c>
      <c r="L55" s="47">
        <v>0</v>
      </c>
      <c r="M55" s="47">
        <v>0.054054054</v>
      </c>
      <c r="N55" s="47">
        <v>1.27027027</v>
      </c>
      <c r="O55" s="46">
        <v>0</v>
      </c>
      <c r="P55" s="48">
        <v>2.125</v>
      </c>
      <c r="Q55" s="46"/>
      <c r="R55" s="47"/>
      <c r="S55" s="47">
        <v>0.333333333</v>
      </c>
      <c r="T55" s="48"/>
      <c r="U55" s="13"/>
      <c r="V55" s="173">
        <v>61</v>
      </c>
      <c r="W55" s="174">
        <v>37</v>
      </c>
      <c r="X55" s="174">
        <v>8</v>
      </c>
      <c r="Y55" s="175">
        <v>6</v>
      </c>
    </row>
    <row r="56" spans="1:25" ht="14.25" customHeight="1" thickTop="1">
      <c r="A56" s="254" t="s">
        <v>5</v>
      </c>
      <c r="B56" s="255"/>
      <c r="C56" s="121">
        <f aca="true" t="shared" si="0" ref="C56:P56">SUM(C4:C55)</f>
        <v>244.1475409880001</v>
      </c>
      <c r="D56" s="122">
        <f t="shared" si="0"/>
        <v>28.702702702000003</v>
      </c>
      <c r="E56" s="156">
        <f t="shared" si="0"/>
        <v>17.810810806</v>
      </c>
      <c r="F56" s="123">
        <f t="shared" si="0"/>
        <v>69.27027026800002</v>
      </c>
      <c r="G56" s="123">
        <f t="shared" si="0"/>
        <v>423.2702703030001</v>
      </c>
      <c r="H56" s="123">
        <f t="shared" si="0"/>
        <v>92.89189189300001</v>
      </c>
      <c r="I56" s="123">
        <f t="shared" si="0"/>
        <v>190.56756756399997</v>
      </c>
      <c r="J56" s="123">
        <f t="shared" si="0"/>
        <v>26.783783781000007</v>
      </c>
      <c r="K56" s="123">
        <f t="shared" si="0"/>
        <v>38.837837847999985</v>
      </c>
      <c r="L56" s="123">
        <f t="shared" si="0"/>
        <v>0.405405405</v>
      </c>
      <c r="M56" s="123">
        <f t="shared" si="0"/>
        <v>49.43243243099999</v>
      </c>
      <c r="N56" s="123">
        <f t="shared" si="0"/>
        <v>100.675675676</v>
      </c>
      <c r="O56" s="122">
        <f t="shared" si="0"/>
        <v>0.75</v>
      </c>
      <c r="P56" s="124">
        <f t="shared" si="0"/>
        <v>75</v>
      </c>
      <c r="Q56" s="122">
        <f>'2-2-1週報_週別患者数'!Q56/6</f>
        <v>0.16666666666666666</v>
      </c>
      <c r="R56" s="123">
        <f>'2-2-1週報_週別患者数'!R56/6</f>
        <v>2.5</v>
      </c>
      <c r="S56" s="123">
        <f>'2-2-1週報_週別患者数'!S56/6</f>
        <v>53.166666666666664</v>
      </c>
      <c r="T56" s="124">
        <f>'2-2-1週報_週別患者数'!T56/6</f>
        <v>0.3333333333333333</v>
      </c>
      <c r="U56" s="23"/>
      <c r="V56" s="23"/>
      <c r="W56" s="23"/>
      <c r="X56" s="23"/>
      <c r="Y56" s="23"/>
    </row>
    <row r="57" spans="1:25" s="17" customFormat="1" ht="14.25" customHeight="1">
      <c r="A57" s="244" t="s">
        <v>139</v>
      </c>
      <c r="B57" s="245"/>
      <c r="C57" s="125">
        <f>'2-2-1週報_週別患者数'!C57/61</f>
        <v>124.49180327868852</v>
      </c>
      <c r="D57" s="126">
        <f>'2-2-1週報_週別患者数'!D57/37</f>
        <v>15.837837837837839</v>
      </c>
      <c r="E57" s="157">
        <f>'2-2-1週報_週別患者数'!E57/37</f>
        <v>10.64864864864865</v>
      </c>
      <c r="F57" s="157">
        <f>'2-2-1週報_週別患者数'!F57/37</f>
        <v>37.16216216216216</v>
      </c>
      <c r="G57" s="157">
        <f>'2-2-1週報_週別患者数'!G57/37</f>
        <v>230.2972972972973</v>
      </c>
      <c r="H57" s="157">
        <f>'2-2-1週報_週別患者数'!H57/37</f>
        <v>49.189189189189186</v>
      </c>
      <c r="I57" s="157">
        <f>'2-2-1週報_週別患者数'!I57/37</f>
        <v>105.94594594594595</v>
      </c>
      <c r="J57" s="157">
        <f>'2-2-1週報_週別患者数'!J57/37</f>
        <v>13.135135135135135</v>
      </c>
      <c r="K57" s="157">
        <f>'2-2-1週報_週別患者数'!K57/37</f>
        <v>20.027027027027028</v>
      </c>
      <c r="L57" s="127">
        <f>'2-2-1週報_週別患者数'!L57/37</f>
        <v>0.10810810810810811</v>
      </c>
      <c r="M57" s="157">
        <f>'2-2-1週報_週別患者数'!M57/37</f>
        <v>25.72972972972973</v>
      </c>
      <c r="N57" s="176">
        <f>'2-2-1週報_週別患者数'!N57/37</f>
        <v>54.16216216216216</v>
      </c>
      <c r="O57" s="126">
        <f>'2-2-1週報_週別患者数'!O57/8</f>
        <v>0.375</v>
      </c>
      <c r="P57" s="177">
        <f>'2-2-1週報_週別患者数'!P57/8</f>
        <v>36.25</v>
      </c>
      <c r="Q57" s="126">
        <f>'2-2-1週報_週別患者数'!Q57/6</f>
        <v>0</v>
      </c>
      <c r="R57" s="127">
        <f>'2-2-1週報_週別患者数'!R57/6</f>
        <v>1.6666666666666667</v>
      </c>
      <c r="S57" s="127">
        <f>'2-2-1週報_週別患者数'!S57/6</f>
        <v>22.833333333333332</v>
      </c>
      <c r="T57" s="128">
        <f>'2-2-1週報_週別患者数'!T57/6</f>
        <v>0.3333333333333333</v>
      </c>
      <c r="U57" s="24"/>
      <c r="V57" s="24"/>
      <c r="W57" s="24"/>
      <c r="X57" s="24"/>
      <c r="Y57" s="24"/>
    </row>
    <row r="58" spans="1:25" s="17" customFormat="1" ht="14.25" customHeight="1">
      <c r="A58" s="246" t="s">
        <v>140</v>
      </c>
      <c r="B58" s="247"/>
      <c r="C58" s="129">
        <f>'2-2-1週報_週別患者数'!C58/61</f>
        <v>119.65573770491804</v>
      </c>
      <c r="D58" s="130">
        <f>'2-2-1週報_週別患者数'!D58/37</f>
        <v>12.864864864864865</v>
      </c>
      <c r="E58" s="131">
        <f>'2-2-1週報_週別患者数'!E58/37</f>
        <v>7.162162162162162</v>
      </c>
      <c r="F58" s="131">
        <f>'2-2-1週報_週別患者数'!F58/37</f>
        <v>32.108108108108105</v>
      </c>
      <c r="G58" s="131">
        <f>'2-2-1週報_週別患者数'!G58/37</f>
        <v>192.97297297297297</v>
      </c>
      <c r="H58" s="131">
        <f>'2-2-1週報_週別患者数'!H58/37</f>
        <v>43.7027027027027</v>
      </c>
      <c r="I58" s="131">
        <f>'2-2-1週報_週別患者数'!I58/37</f>
        <v>84.62162162162163</v>
      </c>
      <c r="J58" s="131">
        <f>'2-2-1週報_週別患者数'!J58/37</f>
        <v>13.64864864864865</v>
      </c>
      <c r="K58" s="131">
        <f>'2-2-1週報_週別患者数'!K58/37</f>
        <v>18.81081081081081</v>
      </c>
      <c r="L58" s="131">
        <f>'2-2-1週報_週別患者数'!L58/37</f>
        <v>0.2972972972972973</v>
      </c>
      <c r="M58" s="131">
        <f>'2-2-1週報_週別患者数'!M58/37</f>
        <v>23.7027027027027</v>
      </c>
      <c r="N58" s="132">
        <f>'2-2-1週報_週別患者数'!N58/37</f>
        <v>46.513513513513516</v>
      </c>
      <c r="O58" s="130">
        <f>'2-2-1週報_週別患者数'!O58/8</f>
        <v>0.375</v>
      </c>
      <c r="P58" s="132">
        <f>'2-2-1週報_週別患者数'!P58/8</f>
        <v>38.75</v>
      </c>
      <c r="Q58" s="130">
        <f>'2-2-1週報_週別患者数'!Q58/6</f>
        <v>0.16666666666666666</v>
      </c>
      <c r="R58" s="131">
        <f>'2-2-1週報_週別患者数'!R58/6</f>
        <v>0.8333333333333334</v>
      </c>
      <c r="S58" s="131">
        <f>'2-2-1週報_週別患者数'!S58/6</f>
        <v>30.333333333333332</v>
      </c>
      <c r="T58" s="132">
        <f>'2-2-1週報_週別患者数'!T58/6</f>
        <v>0</v>
      </c>
      <c r="U58" s="24"/>
      <c r="V58" s="24"/>
      <c r="W58" s="24"/>
      <c r="X58" s="24"/>
      <c r="Y58" s="24"/>
    </row>
  </sheetData>
  <sheetProtection/>
  <mergeCells count="9">
    <mergeCell ref="V2:Y2"/>
    <mergeCell ref="D2:N2"/>
    <mergeCell ref="O2:P2"/>
    <mergeCell ref="Q2:T2"/>
    <mergeCell ref="A57:B57"/>
    <mergeCell ref="A58:B58"/>
    <mergeCell ref="A2:A3"/>
    <mergeCell ref="B2:B3"/>
    <mergeCell ref="A56:B56"/>
  </mergeCells>
  <printOptions/>
  <pageMargins left="0.7086614173228347" right="0.5905511811023623" top="0.63" bottom="0.3937007874015748" header="0.3937007874015748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V25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2" width="10.00390625" style="1" customWidth="1"/>
    <col min="3" max="15" width="7.50390625" style="1" customWidth="1"/>
    <col min="16" max="16" width="3.625" style="1" customWidth="1"/>
    <col min="17" max="17" width="12.375" style="4" customWidth="1"/>
    <col min="18" max="21" width="5.625" style="1" customWidth="1"/>
    <col min="22" max="22" width="1.37890625" style="1" customWidth="1"/>
    <col min="23" max="16384" width="9.00390625" style="1" customWidth="1"/>
  </cols>
  <sheetData>
    <row r="1" spans="1:21" ht="27.75" customHeight="1">
      <c r="A1" s="49" t="s">
        <v>47</v>
      </c>
      <c r="O1" s="50" t="s">
        <v>14</v>
      </c>
      <c r="Q1" s="5"/>
      <c r="U1" s="10" t="s">
        <v>14</v>
      </c>
    </row>
    <row r="2" spans="1:21" s="7" customFormat="1" ht="24" customHeight="1">
      <c r="A2" s="259" t="s">
        <v>24</v>
      </c>
      <c r="B2" s="172" t="s">
        <v>13</v>
      </c>
      <c r="C2" s="256" t="s">
        <v>10</v>
      </c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256" t="s">
        <v>11</v>
      </c>
      <c r="O2" s="262"/>
      <c r="P2" s="54"/>
      <c r="Q2" s="259" t="s">
        <v>24</v>
      </c>
      <c r="R2" s="256" t="s">
        <v>12</v>
      </c>
      <c r="S2" s="257"/>
      <c r="T2" s="257"/>
      <c r="U2" s="258"/>
    </row>
    <row r="3" spans="1:22" s="9" customFormat="1" ht="144.75" customHeight="1">
      <c r="A3" s="261"/>
      <c r="B3" s="55" t="s">
        <v>1</v>
      </c>
      <c r="C3" s="167" t="s">
        <v>51</v>
      </c>
      <c r="D3" s="168" t="s">
        <v>37</v>
      </c>
      <c r="E3" s="169" t="s">
        <v>38</v>
      </c>
      <c r="F3" s="170" t="s">
        <v>39</v>
      </c>
      <c r="G3" s="170" t="s">
        <v>44</v>
      </c>
      <c r="H3" s="170" t="s">
        <v>40</v>
      </c>
      <c r="I3" s="170" t="s">
        <v>41</v>
      </c>
      <c r="J3" s="170" t="s">
        <v>45</v>
      </c>
      <c r="K3" s="170" t="s">
        <v>42</v>
      </c>
      <c r="L3" s="170" t="s">
        <v>43</v>
      </c>
      <c r="M3" s="170" t="s">
        <v>50</v>
      </c>
      <c r="N3" s="149" t="s">
        <v>2</v>
      </c>
      <c r="O3" s="171" t="s">
        <v>3</v>
      </c>
      <c r="P3" s="56"/>
      <c r="Q3" s="260"/>
      <c r="R3" s="149" t="s">
        <v>6</v>
      </c>
      <c r="S3" s="170" t="s">
        <v>7</v>
      </c>
      <c r="T3" s="170" t="s">
        <v>8</v>
      </c>
      <c r="U3" s="200" t="s">
        <v>46</v>
      </c>
      <c r="V3" s="8"/>
    </row>
    <row r="4" spans="1:22" ht="21" customHeight="1">
      <c r="A4" s="52" t="s">
        <v>52</v>
      </c>
      <c r="B4" s="57">
        <v>62</v>
      </c>
      <c r="C4" s="58">
        <v>186</v>
      </c>
      <c r="D4" s="166">
        <v>4</v>
      </c>
      <c r="E4" s="59">
        <v>0</v>
      </c>
      <c r="F4" s="59">
        <v>157</v>
      </c>
      <c r="G4" s="59">
        <v>58</v>
      </c>
      <c r="H4" s="59">
        <v>64</v>
      </c>
      <c r="I4" s="59">
        <v>2</v>
      </c>
      <c r="J4" s="59">
        <v>42</v>
      </c>
      <c r="K4" s="59">
        <v>0</v>
      </c>
      <c r="L4" s="59">
        <v>18</v>
      </c>
      <c r="M4" s="59">
        <v>1</v>
      </c>
      <c r="N4" s="58">
        <v>0</v>
      </c>
      <c r="O4" s="60">
        <v>3</v>
      </c>
      <c r="P4" s="61"/>
      <c r="Q4" s="52" t="s">
        <v>53</v>
      </c>
      <c r="R4" s="58">
        <v>1</v>
      </c>
      <c r="S4" s="59">
        <v>0</v>
      </c>
      <c r="T4" s="59">
        <v>8</v>
      </c>
      <c r="U4" s="60">
        <v>0</v>
      </c>
      <c r="V4" s="2"/>
    </row>
    <row r="5" spans="1:22" ht="21" customHeight="1">
      <c r="A5" s="53" t="s">
        <v>54</v>
      </c>
      <c r="B5" s="62">
        <v>166</v>
      </c>
      <c r="C5" s="63">
        <v>222</v>
      </c>
      <c r="D5" s="76">
        <v>27</v>
      </c>
      <c r="E5" s="64">
        <v>15</v>
      </c>
      <c r="F5" s="64">
        <v>980</v>
      </c>
      <c r="G5" s="64">
        <v>195</v>
      </c>
      <c r="H5" s="64">
        <v>670</v>
      </c>
      <c r="I5" s="64">
        <v>13</v>
      </c>
      <c r="J5" s="64">
        <v>715</v>
      </c>
      <c r="K5" s="64">
        <v>3</v>
      </c>
      <c r="L5" s="64">
        <v>163</v>
      </c>
      <c r="M5" s="64">
        <v>12</v>
      </c>
      <c r="N5" s="63">
        <v>0</v>
      </c>
      <c r="O5" s="65">
        <v>6</v>
      </c>
      <c r="P5" s="61"/>
      <c r="Q5" s="53" t="s">
        <v>55</v>
      </c>
      <c r="R5" s="63">
        <v>0</v>
      </c>
      <c r="S5" s="64">
        <v>5</v>
      </c>
      <c r="T5" s="64">
        <v>102</v>
      </c>
      <c r="U5" s="65">
        <v>0</v>
      </c>
      <c r="V5" s="2"/>
    </row>
    <row r="6" spans="1:22" ht="21" customHeight="1">
      <c r="A6" s="53" t="s">
        <v>56</v>
      </c>
      <c r="B6" s="62">
        <v>515</v>
      </c>
      <c r="C6" s="63">
        <v>340</v>
      </c>
      <c r="D6" s="76">
        <v>111</v>
      </c>
      <c r="E6" s="64">
        <v>45</v>
      </c>
      <c r="F6" s="64">
        <v>2578</v>
      </c>
      <c r="G6" s="64">
        <v>594</v>
      </c>
      <c r="H6" s="64">
        <v>1985</v>
      </c>
      <c r="I6" s="64">
        <v>37</v>
      </c>
      <c r="J6" s="64">
        <v>609</v>
      </c>
      <c r="K6" s="64">
        <v>1</v>
      </c>
      <c r="L6" s="64">
        <v>429</v>
      </c>
      <c r="M6" s="64">
        <v>152</v>
      </c>
      <c r="N6" s="63">
        <v>0</v>
      </c>
      <c r="O6" s="65">
        <v>18</v>
      </c>
      <c r="P6" s="61"/>
      <c r="Q6" s="53" t="s">
        <v>57</v>
      </c>
      <c r="R6" s="63">
        <v>0</v>
      </c>
      <c r="S6" s="64">
        <v>6</v>
      </c>
      <c r="T6" s="64">
        <v>92</v>
      </c>
      <c r="U6" s="65">
        <v>1</v>
      </c>
      <c r="V6" s="2"/>
    </row>
    <row r="7" spans="1:22" ht="21" customHeight="1">
      <c r="A7" s="53" t="s">
        <v>58</v>
      </c>
      <c r="B7" s="62">
        <v>592</v>
      </c>
      <c r="C7" s="63">
        <v>138</v>
      </c>
      <c r="D7" s="76">
        <v>101</v>
      </c>
      <c r="E7" s="64">
        <v>106</v>
      </c>
      <c r="F7" s="64">
        <v>2048</v>
      </c>
      <c r="G7" s="64">
        <v>647</v>
      </c>
      <c r="H7" s="64">
        <v>1372</v>
      </c>
      <c r="I7" s="64">
        <v>79</v>
      </c>
      <c r="J7" s="64">
        <v>53</v>
      </c>
      <c r="K7" s="64">
        <v>2</v>
      </c>
      <c r="L7" s="64">
        <v>345</v>
      </c>
      <c r="M7" s="64">
        <v>334</v>
      </c>
      <c r="N7" s="63">
        <v>0</v>
      </c>
      <c r="O7" s="65">
        <v>19</v>
      </c>
      <c r="P7" s="61"/>
      <c r="Q7" s="53" t="s">
        <v>59</v>
      </c>
      <c r="R7" s="63">
        <v>0</v>
      </c>
      <c r="S7" s="64">
        <v>0</v>
      </c>
      <c r="T7" s="64">
        <v>43</v>
      </c>
      <c r="U7" s="65">
        <v>0</v>
      </c>
      <c r="V7" s="2"/>
    </row>
    <row r="8" spans="1:22" ht="21" customHeight="1">
      <c r="A8" s="53" t="s">
        <v>60</v>
      </c>
      <c r="B8" s="62">
        <v>828</v>
      </c>
      <c r="C8" s="63">
        <v>87</v>
      </c>
      <c r="D8" s="76">
        <v>136</v>
      </c>
      <c r="E8" s="64">
        <v>240</v>
      </c>
      <c r="F8" s="64">
        <v>1931</v>
      </c>
      <c r="G8" s="64">
        <v>570</v>
      </c>
      <c r="H8" s="64">
        <v>1105</v>
      </c>
      <c r="I8" s="64">
        <v>123</v>
      </c>
      <c r="J8" s="64">
        <v>8</v>
      </c>
      <c r="K8" s="64">
        <v>2</v>
      </c>
      <c r="L8" s="64">
        <v>305</v>
      </c>
      <c r="M8" s="64">
        <v>522</v>
      </c>
      <c r="N8" s="63">
        <v>0</v>
      </c>
      <c r="O8" s="65">
        <v>28</v>
      </c>
      <c r="P8" s="61"/>
      <c r="Q8" s="53" t="s">
        <v>61</v>
      </c>
      <c r="R8" s="63">
        <v>0</v>
      </c>
      <c r="S8" s="64">
        <v>1</v>
      </c>
      <c r="T8" s="64">
        <v>12</v>
      </c>
      <c r="U8" s="65">
        <v>0</v>
      </c>
      <c r="V8" s="2"/>
    </row>
    <row r="9" spans="1:22" ht="21" customHeight="1">
      <c r="A9" s="53" t="s">
        <v>62</v>
      </c>
      <c r="B9" s="62">
        <v>1095</v>
      </c>
      <c r="C9" s="63">
        <v>53</v>
      </c>
      <c r="D9" s="76">
        <v>112</v>
      </c>
      <c r="E9" s="64">
        <v>377</v>
      </c>
      <c r="F9" s="64">
        <v>1681</v>
      </c>
      <c r="G9" s="64">
        <v>538</v>
      </c>
      <c r="H9" s="64">
        <v>754</v>
      </c>
      <c r="I9" s="64">
        <v>162</v>
      </c>
      <c r="J9" s="64">
        <v>3</v>
      </c>
      <c r="K9" s="64">
        <v>0</v>
      </c>
      <c r="L9" s="64">
        <v>235</v>
      </c>
      <c r="M9" s="64">
        <v>601</v>
      </c>
      <c r="N9" s="63">
        <v>0</v>
      </c>
      <c r="O9" s="65">
        <v>20</v>
      </c>
      <c r="P9" s="61"/>
      <c r="Q9" s="53" t="s">
        <v>63</v>
      </c>
      <c r="R9" s="63">
        <v>0</v>
      </c>
      <c r="S9" s="64">
        <v>0</v>
      </c>
      <c r="T9" s="64">
        <v>7</v>
      </c>
      <c r="U9" s="65">
        <v>0</v>
      </c>
      <c r="V9" s="2"/>
    </row>
    <row r="10" spans="1:22" ht="21" customHeight="1">
      <c r="A10" s="53" t="s">
        <v>64</v>
      </c>
      <c r="B10" s="62">
        <v>1241</v>
      </c>
      <c r="C10" s="63">
        <v>25</v>
      </c>
      <c r="D10" s="76">
        <v>76</v>
      </c>
      <c r="E10" s="64">
        <v>446</v>
      </c>
      <c r="F10" s="64">
        <v>1310</v>
      </c>
      <c r="G10" s="64">
        <v>334</v>
      </c>
      <c r="H10" s="64">
        <v>503</v>
      </c>
      <c r="I10" s="64">
        <v>178</v>
      </c>
      <c r="J10" s="64">
        <v>2</v>
      </c>
      <c r="K10" s="64">
        <v>0</v>
      </c>
      <c r="L10" s="64">
        <v>163</v>
      </c>
      <c r="M10" s="64">
        <v>714</v>
      </c>
      <c r="N10" s="63">
        <v>0</v>
      </c>
      <c r="O10" s="65">
        <v>15</v>
      </c>
      <c r="P10" s="61"/>
      <c r="Q10" s="53" t="s">
        <v>65</v>
      </c>
      <c r="R10" s="63">
        <v>0</v>
      </c>
      <c r="S10" s="64">
        <v>0</v>
      </c>
      <c r="T10" s="64">
        <v>6</v>
      </c>
      <c r="U10" s="65">
        <v>0</v>
      </c>
      <c r="V10" s="2"/>
    </row>
    <row r="11" spans="1:22" ht="21" customHeight="1">
      <c r="A11" s="53" t="s">
        <v>66</v>
      </c>
      <c r="B11" s="62">
        <v>1193</v>
      </c>
      <c r="C11" s="63">
        <v>6</v>
      </c>
      <c r="D11" s="76">
        <v>46</v>
      </c>
      <c r="E11" s="64">
        <v>339</v>
      </c>
      <c r="F11" s="64">
        <v>959</v>
      </c>
      <c r="G11" s="64">
        <v>197</v>
      </c>
      <c r="H11" s="64">
        <v>219</v>
      </c>
      <c r="I11" s="64">
        <v>138</v>
      </c>
      <c r="J11" s="64">
        <v>0</v>
      </c>
      <c r="K11" s="64">
        <v>2</v>
      </c>
      <c r="L11" s="64">
        <v>74</v>
      </c>
      <c r="M11" s="64">
        <v>452</v>
      </c>
      <c r="N11" s="63">
        <v>0</v>
      </c>
      <c r="O11" s="65">
        <v>16</v>
      </c>
      <c r="P11" s="61"/>
      <c r="Q11" s="53" t="s">
        <v>67</v>
      </c>
      <c r="R11" s="63">
        <v>0</v>
      </c>
      <c r="S11" s="64">
        <v>0</v>
      </c>
      <c r="T11" s="64">
        <v>12</v>
      </c>
      <c r="U11" s="65">
        <v>0</v>
      </c>
      <c r="V11" s="2"/>
    </row>
    <row r="12" spans="1:22" ht="21" customHeight="1">
      <c r="A12" s="53" t="s">
        <v>68</v>
      </c>
      <c r="B12" s="62">
        <v>1070</v>
      </c>
      <c r="C12" s="63">
        <v>2</v>
      </c>
      <c r="D12" s="76">
        <v>11</v>
      </c>
      <c r="E12" s="64">
        <v>297</v>
      </c>
      <c r="F12" s="64">
        <v>746</v>
      </c>
      <c r="G12" s="64">
        <v>106</v>
      </c>
      <c r="H12" s="64">
        <v>125</v>
      </c>
      <c r="I12" s="64">
        <v>90</v>
      </c>
      <c r="J12" s="64">
        <v>2</v>
      </c>
      <c r="K12" s="64">
        <v>0</v>
      </c>
      <c r="L12" s="64">
        <v>33</v>
      </c>
      <c r="M12" s="64">
        <v>303</v>
      </c>
      <c r="N12" s="63">
        <v>1</v>
      </c>
      <c r="O12" s="65">
        <v>10</v>
      </c>
      <c r="P12" s="61"/>
      <c r="Q12" s="53" t="s">
        <v>69</v>
      </c>
      <c r="R12" s="63">
        <v>0</v>
      </c>
      <c r="S12" s="64">
        <v>1</v>
      </c>
      <c r="T12" s="64">
        <v>6</v>
      </c>
      <c r="U12" s="65">
        <v>1</v>
      </c>
      <c r="V12" s="2"/>
    </row>
    <row r="13" spans="1:22" ht="21" customHeight="1">
      <c r="A13" s="53" t="s">
        <v>70</v>
      </c>
      <c r="B13" s="62">
        <v>1129</v>
      </c>
      <c r="C13" s="63">
        <v>0</v>
      </c>
      <c r="D13" s="76">
        <v>11</v>
      </c>
      <c r="E13" s="64">
        <v>231</v>
      </c>
      <c r="F13" s="64">
        <v>636</v>
      </c>
      <c r="G13" s="64">
        <v>75</v>
      </c>
      <c r="H13" s="64">
        <v>83</v>
      </c>
      <c r="I13" s="64">
        <v>61</v>
      </c>
      <c r="J13" s="64">
        <v>1</v>
      </c>
      <c r="K13" s="64">
        <v>0</v>
      </c>
      <c r="L13" s="64">
        <v>19</v>
      </c>
      <c r="M13" s="64">
        <v>236</v>
      </c>
      <c r="N13" s="63">
        <v>0</v>
      </c>
      <c r="O13" s="65">
        <v>6</v>
      </c>
      <c r="P13" s="61"/>
      <c r="Q13" s="53" t="s">
        <v>71</v>
      </c>
      <c r="R13" s="63">
        <v>0</v>
      </c>
      <c r="S13" s="64">
        <v>0</v>
      </c>
      <c r="T13" s="64">
        <v>9</v>
      </c>
      <c r="U13" s="65">
        <v>0</v>
      </c>
      <c r="V13" s="2"/>
    </row>
    <row r="14" spans="1:22" ht="21" customHeight="1">
      <c r="A14" s="53" t="s">
        <v>72</v>
      </c>
      <c r="B14" s="62">
        <v>966</v>
      </c>
      <c r="C14" s="63">
        <v>0</v>
      </c>
      <c r="D14" s="76">
        <v>8</v>
      </c>
      <c r="E14" s="64">
        <v>169</v>
      </c>
      <c r="F14" s="64">
        <v>473</v>
      </c>
      <c r="G14" s="64">
        <v>44</v>
      </c>
      <c r="H14" s="64">
        <v>65</v>
      </c>
      <c r="I14" s="64">
        <v>48</v>
      </c>
      <c r="J14" s="64">
        <v>1</v>
      </c>
      <c r="K14" s="64">
        <v>1</v>
      </c>
      <c r="L14" s="64">
        <v>23</v>
      </c>
      <c r="M14" s="64">
        <v>169</v>
      </c>
      <c r="N14" s="63">
        <v>0</v>
      </c>
      <c r="O14" s="65">
        <v>6</v>
      </c>
      <c r="P14" s="61"/>
      <c r="Q14" s="53" t="s">
        <v>73</v>
      </c>
      <c r="R14" s="63">
        <v>0</v>
      </c>
      <c r="S14" s="64">
        <v>0</v>
      </c>
      <c r="T14" s="64">
        <v>3</v>
      </c>
      <c r="U14" s="65">
        <v>0</v>
      </c>
      <c r="V14" s="2"/>
    </row>
    <row r="15" spans="1:22" ht="21" customHeight="1">
      <c r="A15" s="53" t="s">
        <v>74</v>
      </c>
      <c r="B15" s="62">
        <v>2963</v>
      </c>
      <c r="C15" s="63">
        <v>0</v>
      </c>
      <c r="D15" s="76">
        <v>15</v>
      </c>
      <c r="E15" s="64">
        <v>250</v>
      </c>
      <c r="F15" s="64">
        <v>1213</v>
      </c>
      <c r="G15" s="64">
        <v>69</v>
      </c>
      <c r="H15" s="64">
        <v>74</v>
      </c>
      <c r="I15" s="64">
        <v>48</v>
      </c>
      <c r="J15" s="64">
        <v>0</v>
      </c>
      <c r="K15" s="64">
        <v>1</v>
      </c>
      <c r="L15" s="64">
        <v>21</v>
      </c>
      <c r="M15" s="64">
        <v>192</v>
      </c>
      <c r="N15" s="63">
        <v>0</v>
      </c>
      <c r="O15" s="65">
        <v>23</v>
      </c>
      <c r="P15" s="61"/>
      <c r="Q15" s="53" t="s">
        <v>75</v>
      </c>
      <c r="R15" s="63">
        <v>0</v>
      </c>
      <c r="S15" s="64">
        <v>1</v>
      </c>
      <c r="T15" s="64">
        <v>4</v>
      </c>
      <c r="U15" s="65">
        <v>0</v>
      </c>
      <c r="V15" s="2"/>
    </row>
    <row r="16" spans="1:22" ht="21" customHeight="1">
      <c r="A16" s="53" t="s">
        <v>76</v>
      </c>
      <c r="B16" s="62">
        <v>519</v>
      </c>
      <c r="C16" s="63">
        <v>1</v>
      </c>
      <c r="D16" s="76">
        <v>0</v>
      </c>
      <c r="E16" s="64">
        <v>13</v>
      </c>
      <c r="F16" s="64">
        <v>189</v>
      </c>
      <c r="G16" s="64">
        <v>4</v>
      </c>
      <c r="H16" s="64">
        <v>7</v>
      </c>
      <c r="I16" s="64">
        <v>1</v>
      </c>
      <c r="J16" s="64">
        <v>0</v>
      </c>
      <c r="K16" s="64">
        <v>0</v>
      </c>
      <c r="L16" s="64">
        <v>0</v>
      </c>
      <c r="M16" s="64">
        <v>11</v>
      </c>
      <c r="N16" s="63">
        <v>0</v>
      </c>
      <c r="O16" s="65">
        <v>20</v>
      </c>
      <c r="P16" s="61"/>
      <c r="Q16" s="53" t="s">
        <v>77</v>
      </c>
      <c r="R16" s="63">
        <v>0</v>
      </c>
      <c r="S16" s="64">
        <v>0</v>
      </c>
      <c r="T16" s="64">
        <v>3</v>
      </c>
      <c r="U16" s="65">
        <v>0</v>
      </c>
      <c r="V16" s="2"/>
    </row>
    <row r="17" spans="1:22" ht="21" customHeight="1">
      <c r="A17" s="53" t="s">
        <v>78</v>
      </c>
      <c r="B17" s="62">
        <v>648</v>
      </c>
      <c r="C17" s="63">
        <v>2</v>
      </c>
      <c r="D17" s="76">
        <v>1</v>
      </c>
      <c r="E17" s="64">
        <v>35</v>
      </c>
      <c r="F17" s="64">
        <v>760</v>
      </c>
      <c r="G17" s="64">
        <v>6</v>
      </c>
      <c r="H17" s="64">
        <v>25</v>
      </c>
      <c r="I17" s="64">
        <v>11</v>
      </c>
      <c r="J17" s="64">
        <v>1</v>
      </c>
      <c r="K17" s="64">
        <v>3</v>
      </c>
      <c r="L17" s="64">
        <v>1</v>
      </c>
      <c r="M17" s="64">
        <v>26</v>
      </c>
      <c r="N17" s="63">
        <v>0</v>
      </c>
      <c r="O17" s="65">
        <v>84</v>
      </c>
      <c r="P17" s="61"/>
      <c r="Q17" s="53" t="s">
        <v>79</v>
      </c>
      <c r="R17" s="63">
        <v>0</v>
      </c>
      <c r="S17" s="64">
        <v>0</v>
      </c>
      <c r="T17" s="64">
        <v>2</v>
      </c>
      <c r="U17" s="65">
        <v>0</v>
      </c>
      <c r="V17" s="2"/>
    </row>
    <row r="18" spans="1:22" ht="21" customHeight="1">
      <c r="A18" s="53" t="s">
        <v>80</v>
      </c>
      <c r="B18" s="62">
        <v>795</v>
      </c>
      <c r="C18" s="201">
        <v>0</v>
      </c>
      <c r="D18" s="202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3">
        <v>0</v>
      </c>
      <c r="M18" s="203">
        <v>0</v>
      </c>
      <c r="N18" s="63">
        <v>1</v>
      </c>
      <c r="O18" s="65">
        <v>128</v>
      </c>
      <c r="P18" s="61"/>
      <c r="Q18" s="53" t="s">
        <v>81</v>
      </c>
      <c r="R18" s="63">
        <v>0</v>
      </c>
      <c r="S18" s="64">
        <v>0</v>
      </c>
      <c r="T18" s="64">
        <v>1</v>
      </c>
      <c r="U18" s="65">
        <v>0</v>
      </c>
      <c r="V18" s="2"/>
    </row>
    <row r="19" spans="1:22" ht="21" customHeight="1" thickBot="1">
      <c r="A19" s="53" t="s">
        <v>82</v>
      </c>
      <c r="B19" s="62">
        <v>469</v>
      </c>
      <c r="C19" s="201">
        <v>0</v>
      </c>
      <c r="D19" s="202">
        <v>0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63">
        <v>2</v>
      </c>
      <c r="O19" s="65">
        <v>80</v>
      </c>
      <c r="P19" s="61"/>
      <c r="Q19" s="53" t="s">
        <v>83</v>
      </c>
      <c r="R19" s="63">
        <v>0</v>
      </c>
      <c r="S19" s="64">
        <v>1</v>
      </c>
      <c r="T19" s="64">
        <v>9</v>
      </c>
      <c r="U19" s="65">
        <v>0</v>
      </c>
      <c r="V19" s="2"/>
    </row>
    <row r="20" spans="1:22" ht="21" customHeight="1" thickTop="1">
      <c r="A20" s="53" t="s">
        <v>84</v>
      </c>
      <c r="B20" s="62">
        <v>346</v>
      </c>
      <c r="C20" s="201">
        <v>0</v>
      </c>
      <c r="D20" s="202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3">
        <v>0</v>
      </c>
      <c r="M20" s="203">
        <v>0</v>
      </c>
      <c r="N20" s="63">
        <v>0</v>
      </c>
      <c r="O20" s="65">
        <v>45</v>
      </c>
      <c r="P20" s="61"/>
      <c r="Q20" s="66" t="s">
        <v>5</v>
      </c>
      <c r="R20" s="67">
        <f>SUM(R4:R19)</f>
        <v>1</v>
      </c>
      <c r="S20" s="68">
        <f>SUM(S4:S19)</f>
        <v>15</v>
      </c>
      <c r="T20" s="68">
        <f>SUM(T4:T19)</f>
        <v>319</v>
      </c>
      <c r="U20" s="69">
        <f>SUM(U4:U19)</f>
        <v>2</v>
      </c>
      <c r="V20" s="2"/>
    </row>
    <row r="21" spans="1:22" ht="21" customHeight="1">
      <c r="A21" s="53" t="s">
        <v>85</v>
      </c>
      <c r="B21" s="62">
        <v>166</v>
      </c>
      <c r="C21" s="201">
        <v>0</v>
      </c>
      <c r="D21" s="202">
        <v>0</v>
      </c>
      <c r="E21" s="203">
        <v>0</v>
      </c>
      <c r="F21" s="203">
        <v>0</v>
      </c>
      <c r="G21" s="203">
        <v>0</v>
      </c>
      <c r="H21" s="203">
        <v>0</v>
      </c>
      <c r="I21" s="203">
        <v>0</v>
      </c>
      <c r="J21" s="203">
        <v>0</v>
      </c>
      <c r="K21" s="203">
        <v>0</v>
      </c>
      <c r="L21" s="203">
        <v>0</v>
      </c>
      <c r="M21" s="203">
        <v>0</v>
      </c>
      <c r="N21" s="63">
        <v>2</v>
      </c>
      <c r="O21" s="65">
        <v>54</v>
      </c>
      <c r="P21" s="61"/>
      <c r="Q21" s="70"/>
      <c r="R21" s="71"/>
      <c r="S21" s="71"/>
      <c r="T21" s="71"/>
      <c r="U21" s="71"/>
      <c r="V21" s="2"/>
    </row>
    <row r="22" spans="1:22" ht="21" customHeight="1">
      <c r="A22" s="53" t="s">
        <v>86</v>
      </c>
      <c r="B22" s="62">
        <v>86</v>
      </c>
      <c r="C22" s="201">
        <v>0</v>
      </c>
      <c r="D22" s="202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3">
        <v>0</v>
      </c>
      <c r="M22" s="203">
        <v>0</v>
      </c>
      <c r="N22" s="63">
        <v>0</v>
      </c>
      <c r="O22" s="65">
        <v>19</v>
      </c>
      <c r="P22" s="61"/>
      <c r="Q22" s="70"/>
      <c r="R22" s="71"/>
      <c r="S22" s="71"/>
      <c r="T22" s="71"/>
      <c r="U22" s="71"/>
      <c r="V22" s="2"/>
    </row>
    <row r="23" spans="1:22" ht="21" customHeight="1" thickBot="1">
      <c r="A23" s="53" t="s">
        <v>87</v>
      </c>
      <c r="B23" s="62">
        <v>44</v>
      </c>
      <c r="C23" s="201">
        <v>0</v>
      </c>
      <c r="D23" s="202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204">
        <v>0</v>
      </c>
      <c r="O23" s="205">
        <v>0</v>
      </c>
      <c r="P23" s="61"/>
      <c r="Q23" s="70"/>
      <c r="R23" s="71"/>
      <c r="S23" s="71"/>
      <c r="T23" s="71"/>
      <c r="U23" s="71"/>
      <c r="V23" s="2"/>
    </row>
    <row r="24" spans="1:22" ht="21" customHeight="1" thickTop="1">
      <c r="A24" s="66" t="s">
        <v>5</v>
      </c>
      <c r="B24" s="72">
        <f>SUM(B4:B23)</f>
        <v>14893</v>
      </c>
      <c r="C24" s="67">
        <f>SUM(C4:C23)</f>
        <v>1062</v>
      </c>
      <c r="D24" s="77">
        <f>SUM(D4:D23)</f>
        <v>659</v>
      </c>
      <c r="E24" s="77">
        <f aca="true" t="shared" si="0" ref="E24:L24">SUM(E4:E23)</f>
        <v>2563</v>
      </c>
      <c r="F24" s="77">
        <f t="shared" si="0"/>
        <v>15661</v>
      </c>
      <c r="G24" s="77">
        <f t="shared" si="0"/>
        <v>3437</v>
      </c>
      <c r="H24" s="77">
        <f t="shared" si="0"/>
        <v>7051</v>
      </c>
      <c r="I24" s="77">
        <f t="shared" si="0"/>
        <v>991</v>
      </c>
      <c r="J24" s="77">
        <f t="shared" si="0"/>
        <v>1437</v>
      </c>
      <c r="K24" s="77">
        <f t="shared" si="0"/>
        <v>15</v>
      </c>
      <c r="L24" s="77">
        <f t="shared" si="0"/>
        <v>1829</v>
      </c>
      <c r="M24" s="68">
        <f>SUM(M4:M23)</f>
        <v>3725</v>
      </c>
      <c r="N24" s="67">
        <f>SUM(N4:N23)</f>
        <v>6</v>
      </c>
      <c r="O24" s="69">
        <f>SUM(O4:O23)</f>
        <v>600</v>
      </c>
      <c r="P24" s="73"/>
      <c r="Q24" s="70"/>
      <c r="R24" s="71"/>
      <c r="S24" s="71"/>
      <c r="T24" s="71"/>
      <c r="U24" s="71"/>
      <c r="V24" s="3"/>
    </row>
    <row r="25" spans="1:21" s="51" customFormat="1" ht="15" customHeight="1">
      <c r="A25" s="74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 t="s">
        <v>89</v>
      </c>
      <c r="L25" s="75"/>
      <c r="M25" s="75"/>
      <c r="N25" s="75"/>
      <c r="O25" s="75"/>
      <c r="P25" s="75"/>
      <c r="Q25" s="74"/>
      <c r="R25" s="75"/>
      <c r="S25" s="75"/>
      <c r="T25" s="75"/>
      <c r="U25" s="75"/>
    </row>
  </sheetData>
  <sheetProtection/>
  <mergeCells count="5">
    <mergeCell ref="R2:U2"/>
    <mergeCell ref="Q2:Q3"/>
    <mergeCell ref="A2:A3"/>
    <mergeCell ref="C2:M2"/>
    <mergeCell ref="N2:O2"/>
  </mergeCells>
  <printOptions horizontalCentered="1" verticalCentered="1"/>
  <pageMargins left="0.29" right="0.1968503937007874" top="0.5905511811023623" bottom="0.5118110236220472" header="0.5118110236220472" footer="0.4330708661417323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C39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5" width="6.375" style="1" customWidth="1"/>
    <col min="26" max="26" width="2.125" style="1" customWidth="1"/>
    <col min="27" max="28" width="5.125" style="1" customWidth="1"/>
    <col min="29" max="29" width="1.37890625" style="1" customWidth="1"/>
    <col min="30" max="16384" width="9.00390625" style="1" customWidth="1"/>
  </cols>
  <sheetData>
    <row r="1" spans="1:28" ht="34.5" customHeight="1">
      <c r="A1" s="49" t="s">
        <v>110</v>
      </c>
      <c r="M1" s="207"/>
      <c r="Y1" s="50" t="s">
        <v>14</v>
      </c>
      <c r="AB1" s="10"/>
    </row>
    <row r="2" spans="1:28" s="7" customFormat="1" ht="24" customHeight="1">
      <c r="A2" s="259"/>
      <c r="B2" s="272" t="s">
        <v>195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272" t="s">
        <v>196</v>
      </c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4"/>
      <c r="AA2" s="268" t="s">
        <v>9</v>
      </c>
      <c r="AB2" s="269"/>
    </row>
    <row r="3" spans="1:29" s="9" customFormat="1" ht="200.25" customHeight="1">
      <c r="A3" s="263"/>
      <c r="B3" s="264" t="s">
        <v>109</v>
      </c>
      <c r="C3" s="265"/>
      <c r="D3" s="266"/>
      <c r="E3" s="267" t="s">
        <v>129</v>
      </c>
      <c r="F3" s="265"/>
      <c r="G3" s="266"/>
      <c r="H3" s="264" t="s">
        <v>96</v>
      </c>
      <c r="I3" s="265"/>
      <c r="J3" s="266"/>
      <c r="K3" s="265" t="s">
        <v>27</v>
      </c>
      <c r="L3" s="265"/>
      <c r="M3" s="266"/>
      <c r="N3" s="275" t="s">
        <v>127</v>
      </c>
      <c r="O3" s="276"/>
      <c r="P3" s="277"/>
      <c r="Q3" s="275" t="s">
        <v>128</v>
      </c>
      <c r="R3" s="276"/>
      <c r="S3" s="276"/>
      <c r="T3" s="226"/>
      <c r="U3" s="228" t="s">
        <v>194</v>
      </c>
      <c r="V3" s="227"/>
      <c r="W3" s="278" t="s">
        <v>28</v>
      </c>
      <c r="X3" s="279"/>
      <c r="Y3" s="280"/>
      <c r="Z3" s="8"/>
      <c r="AA3" s="270" t="s">
        <v>113</v>
      </c>
      <c r="AB3" s="271" t="s">
        <v>112</v>
      </c>
      <c r="AC3" s="8"/>
    </row>
    <row r="4" spans="1:29" ht="18.75" customHeight="1">
      <c r="A4" s="78" t="s">
        <v>25</v>
      </c>
      <c r="B4" s="79" t="s">
        <v>93</v>
      </c>
      <c r="C4" s="80" t="s">
        <v>94</v>
      </c>
      <c r="D4" s="82" t="s">
        <v>95</v>
      </c>
      <c r="E4" s="79" t="s">
        <v>93</v>
      </c>
      <c r="F4" s="81" t="s">
        <v>94</v>
      </c>
      <c r="G4" s="82" t="s">
        <v>95</v>
      </c>
      <c r="H4" s="79" t="s">
        <v>93</v>
      </c>
      <c r="I4" s="81" t="s">
        <v>94</v>
      </c>
      <c r="J4" s="82" t="s">
        <v>95</v>
      </c>
      <c r="K4" s="80" t="s">
        <v>93</v>
      </c>
      <c r="L4" s="81" t="s">
        <v>94</v>
      </c>
      <c r="M4" s="82" t="s">
        <v>95</v>
      </c>
      <c r="N4" s="79" t="s">
        <v>93</v>
      </c>
      <c r="O4" s="81" t="s">
        <v>94</v>
      </c>
      <c r="P4" s="82" t="s">
        <v>95</v>
      </c>
      <c r="Q4" s="79" t="s">
        <v>93</v>
      </c>
      <c r="R4" s="81" t="s">
        <v>94</v>
      </c>
      <c r="S4" s="148" t="s">
        <v>95</v>
      </c>
      <c r="T4" s="229" t="s">
        <v>93</v>
      </c>
      <c r="U4" s="230" t="s">
        <v>94</v>
      </c>
      <c r="V4" s="231" t="s">
        <v>95</v>
      </c>
      <c r="W4" s="79" t="s">
        <v>93</v>
      </c>
      <c r="X4" s="81" t="s">
        <v>94</v>
      </c>
      <c r="Y4" s="82" t="s">
        <v>95</v>
      </c>
      <c r="Z4" s="29"/>
      <c r="AA4" s="270"/>
      <c r="AB4" s="271"/>
      <c r="AC4" s="2"/>
    </row>
    <row r="5" spans="1:29" ht="25.5" customHeight="1">
      <c r="A5" s="52" t="s">
        <v>97</v>
      </c>
      <c r="B5" s="83">
        <f>SUM(C5:D5)</f>
        <v>9</v>
      </c>
      <c r="C5" s="84">
        <v>6</v>
      </c>
      <c r="D5" s="85">
        <v>3</v>
      </c>
      <c r="E5" s="83">
        <f>SUM(F5:G5)</f>
        <v>0</v>
      </c>
      <c r="F5" s="86"/>
      <c r="G5" s="85"/>
      <c r="H5" s="83">
        <f>SUM(I5:J5)</f>
        <v>0</v>
      </c>
      <c r="I5" s="86"/>
      <c r="J5" s="85"/>
      <c r="K5" s="84">
        <f>SUM(L5:M5)</f>
        <v>8</v>
      </c>
      <c r="L5" s="86">
        <v>8</v>
      </c>
      <c r="M5" s="85"/>
      <c r="N5" s="133">
        <f>SUM(O5:P5)</f>
        <v>7</v>
      </c>
      <c r="O5" s="134">
        <v>2</v>
      </c>
      <c r="P5" s="136">
        <v>5</v>
      </c>
      <c r="Q5" s="134">
        <f>SUM(R5:S5)</f>
        <v>0</v>
      </c>
      <c r="R5" s="141"/>
      <c r="S5" s="138"/>
      <c r="T5" s="223"/>
      <c r="U5" s="224"/>
      <c r="V5" s="225"/>
      <c r="W5" s="133">
        <f>SUM(X5:Y5)</f>
        <v>2</v>
      </c>
      <c r="X5" s="141">
        <v>1</v>
      </c>
      <c r="Y5" s="135">
        <v>1</v>
      </c>
      <c r="Z5" s="29"/>
      <c r="AA5" s="92">
        <v>11</v>
      </c>
      <c r="AB5" s="93">
        <v>6</v>
      </c>
      <c r="AC5" s="2"/>
    </row>
    <row r="6" spans="1:29" ht="25.5" customHeight="1">
      <c r="A6" s="53" t="s">
        <v>98</v>
      </c>
      <c r="B6" s="87">
        <f aca="true" t="shared" si="0" ref="B6:B16">SUM(C6:D6)</f>
        <v>2</v>
      </c>
      <c r="C6" s="88">
        <v>1</v>
      </c>
      <c r="D6" s="89">
        <v>1</v>
      </c>
      <c r="E6" s="87">
        <f aca="true" t="shared" si="1" ref="E6:E16">SUM(F6:G6)</f>
        <v>1</v>
      </c>
      <c r="F6" s="90">
        <v>1</v>
      </c>
      <c r="G6" s="89"/>
      <c r="H6" s="87">
        <f aca="true" t="shared" si="2" ref="H6:H16">SUM(I6:J6)</f>
        <v>0</v>
      </c>
      <c r="I6" s="90"/>
      <c r="J6" s="89"/>
      <c r="K6" s="88">
        <f aca="true" t="shared" si="3" ref="K6:K16">SUM(L6:M6)</f>
        <v>7</v>
      </c>
      <c r="L6" s="90">
        <v>7</v>
      </c>
      <c r="M6" s="89"/>
      <c r="N6" s="63">
        <f aca="true" t="shared" si="4" ref="N6:N16">SUM(O6:P6)</f>
        <v>11</v>
      </c>
      <c r="O6" s="76">
        <v>10</v>
      </c>
      <c r="P6" s="137">
        <v>1</v>
      </c>
      <c r="Q6" s="76">
        <f aca="true" t="shared" si="5" ref="Q6:Q16">SUM(R6:S6)</f>
        <v>0</v>
      </c>
      <c r="R6" s="64"/>
      <c r="S6" s="139"/>
      <c r="T6" s="220"/>
      <c r="U6" s="64"/>
      <c r="V6" s="137"/>
      <c r="W6" s="63">
        <f aca="true" t="shared" si="6" ref="W6:W16">SUM(X6:Y6)</f>
        <v>1</v>
      </c>
      <c r="X6" s="64">
        <v>1</v>
      </c>
      <c r="Y6" s="65"/>
      <c r="Z6" s="29"/>
      <c r="AA6" s="94">
        <v>11</v>
      </c>
      <c r="AB6" s="95">
        <v>6</v>
      </c>
      <c r="AC6" s="2"/>
    </row>
    <row r="7" spans="1:29" ht="25.5" customHeight="1">
      <c r="A7" s="53" t="s">
        <v>99</v>
      </c>
      <c r="B7" s="87">
        <f t="shared" si="0"/>
        <v>7</v>
      </c>
      <c r="C7" s="88">
        <v>3</v>
      </c>
      <c r="D7" s="89">
        <v>4</v>
      </c>
      <c r="E7" s="87">
        <f t="shared" si="1"/>
        <v>9</v>
      </c>
      <c r="F7" s="90">
        <v>7</v>
      </c>
      <c r="G7" s="89">
        <v>2</v>
      </c>
      <c r="H7" s="87">
        <f t="shared" si="2"/>
        <v>5</v>
      </c>
      <c r="I7" s="90">
        <v>3</v>
      </c>
      <c r="J7" s="89">
        <v>2</v>
      </c>
      <c r="K7" s="88">
        <f t="shared" si="3"/>
        <v>3</v>
      </c>
      <c r="L7" s="90">
        <v>3</v>
      </c>
      <c r="M7" s="89"/>
      <c r="N7" s="63">
        <f t="shared" si="4"/>
        <v>16</v>
      </c>
      <c r="O7" s="76">
        <v>11</v>
      </c>
      <c r="P7" s="137">
        <v>5</v>
      </c>
      <c r="Q7" s="76">
        <f t="shared" si="5"/>
        <v>0</v>
      </c>
      <c r="R7" s="64"/>
      <c r="S7" s="139"/>
      <c r="T7" s="220"/>
      <c r="U7" s="64"/>
      <c r="V7" s="137"/>
      <c r="W7" s="63">
        <f t="shared" si="6"/>
        <v>1</v>
      </c>
      <c r="X7" s="64">
        <v>1</v>
      </c>
      <c r="Y7" s="65"/>
      <c r="Z7" s="29"/>
      <c r="AA7" s="94">
        <v>11</v>
      </c>
      <c r="AB7" s="95">
        <v>6</v>
      </c>
      <c r="AC7" s="2"/>
    </row>
    <row r="8" spans="1:29" ht="25.5" customHeight="1">
      <c r="A8" s="53" t="s">
        <v>100</v>
      </c>
      <c r="B8" s="87">
        <f t="shared" si="0"/>
        <v>14</v>
      </c>
      <c r="C8" s="88">
        <v>13</v>
      </c>
      <c r="D8" s="89">
        <v>1</v>
      </c>
      <c r="E8" s="87">
        <f t="shared" si="1"/>
        <v>3</v>
      </c>
      <c r="F8" s="90">
        <v>3</v>
      </c>
      <c r="G8" s="89"/>
      <c r="H8" s="87">
        <f t="shared" si="2"/>
        <v>2</v>
      </c>
      <c r="I8" s="90">
        <v>2</v>
      </c>
      <c r="J8" s="89"/>
      <c r="K8" s="88">
        <f t="shared" si="3"/>
        <v>11</v>
      </c>
      <c r="L8" s="90">
        <v>10</v>
      </c>
      <c r="M8" s="89">
        <v>1</v>
      </c>
      <c r="N8" s="63">
        <f t="shared" si="4"/>
        <v>19</v>
      </c>
      <c r="O8" s="76">
        <v>13</v>
      </c>
      <c r="P8" s="137">
        <v>6</v>
      </c>
      <c r="Q8" s="76">
        <f t="shared" si="5"/>
        <v>0</v>
      </c>
      <c r="R8" s="64"/>
      <c r="S8" s="139"/>
      <c r="T8" s="220"/>
      <c r="U8" s="64"/>
      <c r="V8" s="137"/>
      <c r="W8" s="63">
        <f t="shared" si="6"/>
        <v>0</v>
      </c>
      <c r="X8" s="64"/>
      <c r="Y8" s="65"/>
      <c r="Z8" s="29"/>
      <c r="AA8" s="94">
        <v>11</v>
      </c>
      <c r="AB8" s="95">
        <v>6</v>
      </c>
      <c r="AC8" s="2"/>
    </row>
    <row r="9" spans="1:29" ht="25.5" customHeight="1">
      <c r="A9" s="53" t="s">
        <v>101</v>
      </c>
      <c r="B9" s="87">
        <f t="shared" si="0"/>
        <v>15</v>
      </c>
      <c r="C9" s="88">
        <v>10</v>
      </c>
      <c r="D9" s="89">
        <v>5</v>
      </c>
      <c r="E9" s="87">
        <f t="shared" si="1"/>
        <v>1</v>
      </c>
      <c r="F9" s="90">
        <v>1</v>
      </c>
      <c r="G9" s="89"/>
      <c r="H9" s="87">
        <f t="shared" si="2"/>
        <v>3</v>
      </c>
      <c r="I9" s="90">
        <v>1</v>
      </c>
      <c r="J9" s="89">
        <v>2</v>
      </c>
      <c r="K9" s="88">
        <f t="shared" si="3"/>
        <v>4</v>
      </c>
      <c r="L9" s="90">
        <v>4</v>
      </c>
      <c r="M9" s="89"/>
      <c r="N9" s="63">
        <f t="shared" si="4"/>
        <v>18</v>
      </c>
      <c r="O9" s="76">
        <v>12</v>
      </c>
      <c r="P9" s="137">
        <v>6</v>
      </c>
      <c r="Q9" s="76">
        <f t="shared" si="5"/>
        <v>0</v>
      </c>
      <c r="R9" s="64"/>
      <c r="S9" s="139"/>
      <c r="T9" s="220"/>
      <c r="U9" s="64"/>
      <c r="V9" s="137"/>
      <c r="W9" s="63">
        <f t="shared" si="6"/>
        <v>0</v>
      </c>
      <c r="X9" s="64"/>
      <c r="Y9" s="65"/>
      <c r="Z9" s="29"/>
      <c r="AA9" s="94">
        <v>11</v>
      </c>
      <c r="AB9" s="95">
        <v>6</v>
      </c>
      <c r="AC9" s="2"/>
    </row>
    <row r="10" spans="1:29" ht="25.5" customHeight="1">
      <c r="A10" s="53" t="s">
        <v>102</v>
      </c>
      <c r="B10" s="87">
        <f t="shared" si="0"/>
        <v>22</v>
      </c>
      <c r="C10" s="88">
        <v>17</v>
      </c>
      <c r="D10" s="89">
        <v>5</v>
      </c>
      <c r="E10" s="87">
        <f t="shared" si="1"/>
        <v>4</v>
      </c>
      <c r="F10" s="90">
        <v>2</v>
      </c>
      <c r="G10" s="89">
        <v>2</v>
      </c>
      <c r="H10" s="87">
        <f t="shared" si="2"/>
        <v>1</v>
      </c>
      <c r="I10" s="90">
        <v>1</v>
      </c>
      <c r="J10" s="89">
        <v>0</v>
      </c>
      <c r="K10" s="88">
        <f t="shared" si="3"/>
        <v>8</v>
      </c>
      <c r="L10" s="90">
        <v>8</v>
      </c>
      <c r="M10" s="89">
        <v>0</v>
      </c>
      <c r="N10" s="63">
        <f t="shared" si="4"/>
        <v>16</v>
      </c>
      <c r="O10" s="76">
        <v>11</v>
      </c>
      <c r="P10" s="137">
        <v>5</v>
      </c>
      <c r="Q10" s="76">
        <f t="shared" si="5"/>
        <v>1</v>
      </c>
      <c r="R10" s="64">
        <v>1</v>
      </c>
      <c r="S10" s="139"/>
      <c r="T10" s="220"/>
      <c r="U10" s="64"/>
      <c r="V10" s="137"/>
      <c r="W10" s="63">
        <f t="shared" si="6"/>
        <v>0</v>
      </c>
      <c r="X10" s="64"/>
      <c r="Y10" s="65"/>
      <c r="Z10" s="29"/>
      <c r="AA10" s="94">
        <v>11</v>
      </c>
      <c r="AB10" s="95">
        <v>6</v>
      </c>
      <c r="AC10" s="2"/>
    </row>
    <row r="11" spans="1:29" ht="25.5" customHeight="1">
      <c r="A11" s="53" t="s">
        <v>103</v>
      </c>
      <c r="B11" s="87">
        <f t="shared" si="0"/>
        <v>15</v>
      </c>
      <c r="C11" s="88">
        <v>10</v>
      </c>
      <c r="D11" s="89">
        <v>5</v>
      </c>
      <c r="E11" s="87">
        <f t="shared" si="1"/>
        <v>7</v>
      </c>
      <c r="F11" s="90">
        <v>6</v>
      </c>
      <c r="G11" s="89">
        <v>1</v>
      </c>
      <c r="H11" s="87">
        <f t="shared" si="2"/>
        <v>2</v>
      </c>
      <c r="I11" s="90">
        <v>1</v>
      </c>
      <c r="J11" s="89">
        <v>1</v>
      </c>
      <c r="K11" s="88">
        <f t="shared" si="3"/>
        <v>8</v>
      </c>
      <c r="L11" s="90">
        <v>7</v>
      </c>
      <c r="M11" s="89">
        <v>1</v>
      </c>
      <c r="N11" s="63">
        <f t="shared" si="4"/>
        <v>15</v>
      </c>
      <c r="O11" s="76">
        <v>11</v>
      </c>
      <c r="P11" s="137">
        <v>4</v>
      </c>
      <c r="Q11" s="76">
        <f t="shared" si="5"/>
        <v>0</v>
      </c>
      <c r="R11" s="64"/>
      <c r="S11" s="139"/>
      <c r="T11" s="220"/>
      <c r="U11" s="64"/>
      <c r="V11" s="137"/>
      <c r="W11" s="63">
        <f t="shared" si="6"/>
        <v>0</v>
      </c>
      <c r="X11" s="64"/>
      <c r="Y11" s="65"/>
      <c r="Z11" s="29"/>
      <c r="AA11" s="94">
        <v>11</v>
      </c>
      <c r="AB11" s="95">
        <v>6</v>
      </c>
      <c r="AC11" s="2"/>
    </row>
    <row r="12" spans="1:29" ht="25.5" customHeight="1">
      <c r="A12" s="53" t="s">
        <v>104</v>
      </c>
      <c r="B12" s="87">
        <f t="shared" si="0"/>
        <v>16</v>
      </c>
      <c r="C12" s="88">
        <v>14</v>
      </c>
      <c r="D12" s="89">
        <v>2</v>
      </c>
      <c r="E12" s="87">
        <f t="shared" si="1"/>
        <v>5</v>
      </c>
      <c r="F12" s="90">
        <v>2</v>
      </c>
      <c r="G12" s="89">
        <v>3</v>
      </c>
      <c r="H12" s="87">
        <f t="shared" si="2"/>
        <v>0</v>
      </c>
      <c r="I12" s="90">
        <v>0</v>
      </c>
      <c r="J12" s="89">
        <v>0</v>
      </c>
      <c r="K12" s="88">
        <f t="shared" si="3"/>
        <v>10</v>
      </c>
      <c r="L12" s="90">
        <v>10</v>
      </c>
      <c r="M12" s="89">
        <v>0</v>
      </c>
      <c r="N12" s="63">
        <f t="shared" si="4"/>
        <v>13</v>
      </c>
      <c r="O12" s="76">
        <v>9</v>
      </c>
      <c r="P12" s="137">
        <v>4</v>
      </c>
      <c r="Q12" s="76">
        <f t="shared" si="5"/>
        <v>0</v>
      </c>
      <c r="R12" s="64"/>
      <c r="S12" s="139"/>
      <c r="T12" s="220"/>
      <c r="U12" s="64"/>
      <c r="V12" s="137"/>
      <c r="W12" s="63">
        <f t="shared" si="6"/>
        <v>1</v>
      </c>
      <c r="X12" s="64"/>
      <c r="Y12" s="65">
        <v>1</v>
      </c>
      <c r="Z12" s="29"/>
      <c r="AA12" s="94">
        <v>11</v>
      </c>
      <c r="AB12" s="95">
        <v>6</v>
      </c>
      <c r="AC12" s="2"/>
    </row>
    <row r="13" spans="1:29" ht="25.5" customHeight="1">
      <c r="A13" s="53" t="s">
        <v>105</v>
      </c>
      <c r="B13" s="87">
        <f t="shared" si="0"/>
        <v>20</v>
      </c>
      <c r="C13" s="88">
        <v>16</v>
      </c>
      <c r="D13" s="89">
        <v>4</v>
      </c>
      <c r="E13" s="87">
        <f t="shared" si="1"/>
        <v>5</v>
      </c>
      <c r="F13" s="90">
        <v>4</v>
      </c>
      <c r="G13" s="89">
        <v>1</v>
      </c>
      <c r="H13" s="87">
        <f t="shared" si="2"/>
        <v>3</v>
      </c>
      <c r="I13" s="90">
        <v>2</v>
      </c>
      <c r="J13" s="89">
        <v>1</v>
      </c>
      <c r="K13" s="88">
        <f t="shared" si="3"/>
        <v>4</v>
      </c>
      <c r="L13" s="90">
        <v>4</v>
      </c>
      <c r="M13" s="89">
        <v>0</v>
      </c>
      <c r="N13" s="63">
        <f t="shared" si="4"/>
        <v>16</v>
      </c>
      <c r="O13" s="76">
        <v>12</v>
      </c>
      <c r="P13" s="137">
        <v>4</v>
      </c>
      <c r="Q13" s="76">
        <f t="shared" si="5"/>
        <v>0</v>
      </c>
      <c r="R13" s="64"/>
      <c r="S13" s="139"/>
      <c r="T13" s="220"/>
      <c r="U13" s="64"/>
      <c r="V13" s="137"/>
      <c r="W13" s="63">
        <f t="shared" si="6"/>
        <v>0</v>
      </c>
      <c r="X13" s="64"/>
      <c r="Y13" s="65"/>
      <c r="Z13" s="29"/>
      <c r="AA13" s="94">
        <v>11</v>
      </c>
      <c r="AB13" s="95">
        <v>6</v>
      </c>
      <c r="AC13" s="2"/>
    </row>
    <row r="14" spans="1:29" ht="25.5" customHeight="1">
      <c r="A14" s="53" t="s">
        <v>106</v>
      </c>
      <c r="B14" s="87">
        <f t="shared" si="0"/>
        <v>17</v>
      </c>
      <c r="C14" s="88">
        <v>14</v>
      </c>
      <c r="D14" s="89">
        <v>3</v>
      </c>
      <c r="E14" s="87">
        <f t="shared" si="1"/>
        <v>2</v>
      </c>
      <c r="F14" s="90">
        <v>1</v>
      </c>
      <c r="G14" s="89">
        <v>1</v>
      </c>
      <c r="H14" s="87">
        <f t="shared" si="2"/>
        <v>3</v>
      </c>
      <c r="I14" s="90">
        <v>3</v>
      </c>
      <c r="J14" s="89">
        <v>0</v>
      </c>
      <c r="K14" s="88">
        <f t="shared" si="3"/>
        <v>7</v>
      </c>
      <c r="L14" s="90">
        <v>7</v>
      </c>
      <c r="M14" s="89">
        <v>0</v>
      </c>
      <c r="N14" s="63">
        <f t="shared" si="4"/>
        <v>13</v>
      </c>
      <c r="O14" s="76">
        <v>9</v>
      </c>
      <c r="P14" s="137">
        <v>4</v>
      </c>
      <c r="Q14" s="76">
        <f t="shared" si="5"/>
        <v>0</v>
      </c>
      <c r="R14" s="64"/>
      <c r="S14" s="139"/>
      <c r="T14" s="220"/>
      <c r="U14" s="64"/>
      <c r="V14" s="137"/>
      <c r="W14" s="63">
        <f t="shared" si="6"/>
        <v>0</v>
      </c>
      <c r="X14" s="64"/>
      <c r="Y14" s="65"/>
      <c r="Z14" s="29"/>
      <c r="AA14" s="94">
        <v>11</v>
      </c>
      <c r="AB14" s="95">
        <v>6</v>
      </c>
      <c r="AC14" s="2"/>
    </row>
    <row r="15" spans="1:29" ht="25.5" customHeight="1">
      <c r="A15" s="53" t="s">
        <v>107</v>
      </c>
      <c r="B15" s="87">
        <f t="shared" si="0"/>
        <v>10</v>
      </c>
      <c r="C15" s="88">
        <v>7</v>
      </c>
      <c r="D15" s="89">
        <v>3</v>
      </c>
      <c r="E15" s="87">
        <f t="shared" si="1"/>
        <v>2</v>
      </c>
      <c r="F15" s="90">
        <v>1</v>
      </c>
      <c r="G15" s="89">
        <v>1</v>
      </c>
      <c r="H15" s="87">
        <f t="shared" si="2"/>
        <v>1</v>
      </c>
      <c r="I15" s="90">
        <v>0</v>
      </c>
      <c r="J15" s="89">
        <v>1</v>
      </c>
      <c r="K15" s="88">
        <f t="shared" si="3"/>
        <v>9</v>
      </c>
      <c r="L15" s="90">
        <v>9</v>
      </c>
      <c r="M15" s="89">
        <v>0</v>
      </c>
      <c r="N15" s="63">
        <f t="shared" si="4"/>
        <v>18</v>
      </c>
      <c r="O15" s="76">
        <v>8</v>
      </c>
      <c r="P15" s="137">
        <v>10</v>
      </c>
      <c r="Q15" s="76">
        <f t="shared" si="5"/>
        <v>0</v>
      </c>
      <c r="R15" s="64"/>
      <c r="S15" s="139"/>
      <c r="T15" s="220"/>
      <c r="U15" s="64"/>
      <c r="V15" s="137"/>
      <c r="W15" s="63">
        <f t="shared" si="6"/>
        <v>0</v>
      </c>
      <c r="X15" s="64"/>
      <c r="Y15" s="65"/>
      <c r="Z15" s="29"/>
      <c r="AA15" s="94">
        <v>11</v>
      </c>
      <c r="AB15" s="95">
        <v>6</v>
      </c>
      <c r="AC15" s="2"/>
    </row>
    <row r="16" spans="1:29" ht="25.5" customHeight="1" thickBot="1">
      <c r="A16" s="53" t="s">
        <v>108</v>
      </c>
      <c r="B16" s="87">
        <f t="shared" si="0"/>
        <v>9</v>
      </c>
      <c r="C16" s="88">
        <v>8</v>
      </c>
      <c r="D16" s="89">
        <v>1</v>
      </c>
      <c r="E16" s="87">
        <f t="shared" si="1"/>
        <v>4</v>
      </c>
      <c r="F16" s="90">
        <v>4</v>
      </c>
      <c r="G16" s="89">
        <v>0</v>
      </c>
      <c r="H16" s="87">
        <f t="shared" si="2"/>
        <v>3</v>
      </c>
      <c r="I16" s="90">
        <v>3</v>
      </c>
      <c r="J16" s="89">
        <v>0</v>
      </c>
      <c r="K16" s="88">
        <f t="shared" si="3"/>
        <v>6</v>
      </c>
      <c r="L16" s="90">
        <v>6</v>
      </c>
      <c r="M16" s="89">
        <v>0</v>
      </c>
      <c r="N16" s="63">
        <f t="shared" si="4"/>
        <v>24</v>
      </c>
      <c r="O16" s="76">
        <v>15</v>
      </c>
      <c r="P16" s="137">
        <v>9</v>
      </c>
      <c r="Q16" s="76">
        <f t="shared" si="5"/>
        <v>0</v>
      </c>
      <c r="R16" s="64"/>
      <c r="S16" s="139"/>
      <c r="T16" s="220"/>
      <c r="U16" s="64"/>
      <c r="V16" s="137"/>
      <c r="W16" s="63">
        <f t="shared" si="6"/>
        <v>1</v>
      </c>
      <c r="X16" s="64"/>
      <c r="Y16" s="65">
        <v>1</v>
      </c>
      <c r="Z16" s="29"/>
      <c r="AA16" s="96">
        <v>11</v>
      </c>
      <c r="AB16" s="97">
        <v>6</v>
      </c>
      <c r="AC16" s="2"/>
    </row>
    <row r="17" spans="1:29" ht="25.5" customHeight="1" thickTop="1">
      <c r="A17" s="66" t="s">
        <v>5</v>
      </c>
      <c r="B17" s="67">
        <f>SUM(B5:B16)</f>
        <v>156</v>
      </c>
      <c r="C17" s="77">
        <f>SUM(C5:C16)</f>
        <v>119</v>
      </c>
      <c r="D17" s="69">
        <f>SUM(D5:D16)</f>
        <v>37</v>
      </c>
      <c r="E17" s="67">
        <f aca="true" t="shared" si="7" ref="E17:Y17">SUM(E5:E16)</f>
        <v>43</v>
      </c>
      <c r="F17" s="68">
        <f t="shared" si="7"/>
        <v>32</v>
      </c>
      <c r="G17" s="69">
        <f t="shared" si="7"/>
        <v>11</v>
      </c>
      <c r="H17" s="67">
        <f t="shared" si="7"/>
        <v>23</v>
      </c>
      <c r="I17" s="68">
        <f t="shared" si="7"/>
        <v>16</v>
      </c>
      <c r="J17" s="69">
        <f t="shared" si="7"/>
        <v>7</v>
      </c>
      <c r="K17" s="67">
        <f t="shared" si="7"/>
        <v>85</v>
      </c>
      <c r="L17" s="68">
        <f>SUM(L5:L16)</f>
        <v>83</v>
      </c>
      <c r="M17" s="69">
        <f t="shared" si="7"/>
        <v>2</v>
      </c>
      <c r="N17" s="67">
        <f t="shared" si="7"/>
        <v>186</v>
      </c>
      <c r="O17" s="68">
        <f t="shared" si="7"/>
        <v>123</v>
      </c>
      <c r="P17" s="69">
        <f t="shared" si="7"/>
        <v>63</v>
      </c>
      <c r="Q17" s="67">
        <f t="shared" si="7"/>
        <v>1</v>
      </c>
      <c r="R17" s="68">
        <f t="shared" si="7"/>
        <v>1</v>
      </c>
      <c r="S17" s="219">
        <f t="shared" si="7"/>
        <v>0</v>
      </c>
      <c r="T17" s="221"/>
      <c r="U17" s="68"/>
      <c r="V17" s="222"/>
      <c r="W17" s="67">
        <f t="shared" si="7"/>
        <v>6</v>
      </c>
      <c r="X17" s="68">
        <f t="shared" si="7"/>
        <v>3</v>
      </c>
      <c r="Y17" s="69">
        <f t="shared" si="7"/>
        <v>3</v>
      </c>
      <c r="Z17" s="29"/>
      <c r="AA17" s="91"/>
      <c r="AB17" s="91"/>
      <c r="AC17" s="3"/>
    </row>
    <row r="18" spans="1:28" s="51" customFormat="1" ht="35.2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29"/>
      <c r="AA18" s="29"/>
      <c r="AB18" s="29"/>
    </row>
    <row r="19" ht="13.5">
      <c r="Z19" s="29"/>
    </row>
    <row r="20" ht="13.5">
      <c r="Z20" s="29"/>
    </row>
    <row r="21" ht="11.25" customHeight="1">
      <c r="Z21" s="29"/>
    </row>
    <row r="22" ht="13.5">
      <c r="Z22" s="29"/>
    </row>
    <row r="23" ht="13.5">
      <c r="Z23" s="29"/>
    </row>
    <row r="24" ht="13.5">
      <c r="Z24" s="29"/>
    </row>
    <row r="25" ht="13.5">
      <c r="Z25" s="29"/>
    </row>
    <row r="26" ht="13.5">
      <c r="Z26" s="29"/>
    </row>
    <row r="27" ht="13.5">
      <c r="Z27" s="29"/>
    </row>
    <row r="28" ht="13.5">
      <c r="Z28" s="29"/>
    </row>
    <row r="29" ht="13.5">
      <c r="Z29" s="29"/>
    </row>
    <row r="30" ht="13.5">
      <c r="Z30" s="29"/>
    </row>
    <row r="31" ht="13.5">
      <c r="Z31" s="29"/>
    </row>
    <row r="32" ht="13.5">
      <c r="Z32" s="29"/>
    </row>
    <row r="33" ht="13.5">
      <c r="Z33" s="29"/>
    </row>
    <row r="34" ht="13.5">
      <c r="Z34" s="29"/>
    </row>
    <row r="35" ht="13.5">
      <c r="Z35" s="29"/>
    </row>
    <row r="36" ht="13.5">
      <c r="Z36" s="29"/>
    </row>
    <row r="37" ht="13.5">
      <c r="Z37" s="29"/>
    </row>
    <row r="38" ht="13.5">
      <c r="Z38" s="29"/>
    </row>
    <row r="39" ht="13.5">
      <c r="Z39" s="24"/>
    </row>
  </sheetData>
  <sheetProtection/>
  <mergeCells count="13">
    <mergeCell ref="Q3:S3"/>
    <mergeCell ref="W3:Y3"/>
    <mergeCell ref="N2:Y2"/>
    <mergeCell ref="A2:A3"/>
    <mergeCell ref="B3:D3"/>
    <mergeCell ref="E3:G3"/>
    <mergeCell ref="H3:J3"/>
    <mergeCell ref="AA2:AB2"/>
    <mergeCell ref="AA3:AA4"/>
    <mergeCell ref="AB3:AB4"/>
    <mergeCell ref="K3:M3"/>
    <mergeCell ref="B2:M2"/>
    <mergeCell ref="N3:P3"/>
  </mergeCells>
  <printOptions/>
  <pageMargins left="0.58" right="0.1968503937007874" top="0.7086614173228347" bottom="0.5118110236220472" header="0.5118110236220472" footer="0.4330708661417323"/>
  <pageSetup horizontalDpi="1200" verticalDpi="1200" orientation="landscape" paperSize="9" scale="85" r:id="rId1"/>
  <ignoredErrors>
    <ignoredError sqref="A5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C39"/>
  <sheetViews>
    <sheetView showGridLines="0" showZeros="0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5" width="6.375" style="1" customWidth="1"/>
    <col min="26" max="26" width="2.125" style="1" customWidth="1"/>
    <col min="27" max="28" width="5.125" style="1" customWidth="1"/>
    <col min="29" max="29" width="1.37890625" style="1" customWidth="1"/>
    <col min="30" max="16384" width="9.00390625" style="1" customWidth="1"/>
  </cols>
  <sheetData>
    <row r="1" spans="1:28" ht="34.5" customHeight="1">
      <c r="A1" s="49" t="s">
        <v>133</v>
      </c>
      <c r="M1" s="207"/>
      <c r="Y1" s="50" t="s">
        <v>134</v>
      </c>
      <c r="AB1" s="10"/>
    </row>
    <row r="2" spans="1:28" s="7" customFormat="1" ht="24" customHeight="1">
      <c r="A2" s="259"/>
      <c r="B2" s="272" t="s">
        <v>195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272" t="s">
        <v>196</v>
      </c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4"/>
      <c r="AA2" s="268" t="s">
        <v>9</v>
      </c>
      <c r="AB2" s="269"/>
    </row>
    <row r="3" spans="1:29" s="9" customFormat="1" ht="198.75" customHeight="1">
      <c r="A3" s="263"/>
      <c r="B3" s="264" t="s">
        <v>114</v>
      </c>
      <c r="C3" s="265"/>
      <c r="D3" s="266"/>
      <c r="E3" s="267" t="s">
        <v>129</v>
      </c>
      <c r="F3" s="265"/>
      <c r="G3" s="266"/>
      <c r="H3" s="264" t="s">
        <v>96</v>
      </c>
      <c r="I3" s="265"/>
      <c r="J3" s="266"/>
      <c r="K3" s="265" t="s">
        <v>27</v>
      </c>
      <c r="L3" s="265"/>
      <c r="M3" s="266"/>
      <c r="N3" s="267" t="s">
        <v>130</v>
      </c>
      <c r="O3" s="281"/>
      <c r="P3" s="282"/>
      <c r="Q3" s="267" t="s">
        <v>131</v>
      </c>
      <c r="R3" s="281"/>
      <c r="S3" s="282"/>
      <c r="T3" s="206"/>
      <c r="U3" s="232" t="s">
        <v>194</v>
      </c>
      <c r="V3" s="206"/>
      <c r="W3" s="264" t="s">
        <v>28</v>
      </c>
      <c r="X3" s="265"/>
      <c r="Y3" s="266"/>
      <c r="Z3" s="8"/>
      <c r="AA3" s="270" t="s">
        <v>132</v>
      </c>
      <c r="AB3" s="271" t="s">
        <v>112</v>
      </c>
      <c r="AC3" s="8"/>
    </row>
    <row r="4" spans="1:29" ht="18.75" customHeight="1">
      <c r="A4" s="78" t="s">
        <v>25</v>
      </c>
      <c r="B4" s="79" t="s">
        <v>93</v>
      </c>
      <c r="C4" s="80" t="s">
        <v>94</v>
      </c>
      <c r="D4" s="82" t="s">
        <v>95</v>
      </c>
      <c r="E4" s="79" t="s">
        <v>93</v>
      </c>
      <c r="F4" s="81" t="s">
        <v>94</v>
      </c>
      <c r="G4" s="82" t="s">
        <v>95</v>
      </c>
      <c r="H4" s="79" t="s">
        <v>93</v>
      </c>
      <c r="I4" s="81" t="s">
        <v>94</v>
      </c>
      <c r="J4" s="82" t="s">
        <v>95</v>
      </c>
      <c r="K4" s="80" t="s">
        <v>93</v>
      </c>
      <c r="L4" s="81" t="s">
        <v>94</v>
      </c>
      <c r="M4" s="82" t="s">
        <v>95</v>
      </c>
      <c r="N4" s="79" t="s">
        <v>93</v>
      </c>
      <c r="O4" s="81" t="s">
        <v>94</v>
      </c>
      <c r="P4" s="82" t="s">
        <v>95</v>
      </c>
      <c r="Q4" s="79" t="s">
        <v>93</v>
      </c>
      <c r="R4" s="81" t="s">
        <v>94</v>
      </c>
      <c r="S4" s="140" t="s">
        <v>95</v>
      </c>
      <c r="T4" s="233" t="s">
        <v>93</v>
      </c>
      <c r="U4" s="230" t="s">
        <v>94</v>
      </c>
      <c r="V4" s="234" t="s">
        <v>95</v>
      </c>
      <c r="W4" s="79" t="s">
        <v>93</v>
      </c>
      <c r="X4" s="81" t="s">
        <v>94</v>
      </c>
      <c r="Y4" s="82" t="s">
        <v>95</v>
      </c>
      <c r="Z4" s="29"/>
      <c r="AA4" s="283"/>
      <c r="AB4" s="271"/>
      <c r="AC4" s="2"/>
    </row>
    <row r="5" spans="1:29" ht="25.5" customHeight="1">
      <c r="A5" s="52" t="s">
        <v>115</v>
      </c>
      <c r="B5" s="98">
        <f>'2-2-4月報_月別患者数'!B5/11</f>
        <v>0.8181818181818182</v>
      </c>
      <c r="C5" s="99">
        <f>'2-2-4月報_月別患者数'!C5/11</f>
        <v>0.5454545454545454</v>
      </c>
      <c r="D5" s="100">
        <f>'2-2-4月報_月別患者数'!D5/11</f>
        <v>0.2727272727272727</v>
      </c>
      <c r="E5" s="98">
        <f>'2-2-4月報_月別患者数'!E5/11</f>
        <v>0</v>
      </c>
      <c r="F5" s="101">
        <f>'2-2-4月報_月別患者数'!F5/11</f>
        <v>0</v>
      </c>
      <c r="G5" s="100">
        <f>'2-2-4月報_月別患者数'!G5/11</f>
        <v>0</v>
      </c>
      <c r="H5" s="98">
        <f>'2-2-4月報_月別患者数'!H5/11</f>
        <v>0</v>
      </c>
      <c r="I5" s="101">
        <f>'2-2-4月報_月別患者数'!I5/11</f>
        <v>0</v>
      </c>
      <c r="J5" s="100">
        <f>'2-2-4月報_月別患者数'!J5/11</f>
        <v>0</v>
      </c>
      <c r="K5" s="99">
        <f>'2-2-4月報_月別患者数'!K5/11</f>
        <v>0.7272727272727273</v>
      </c>
      <c r="L5" s="101">
        <f>'2-2-4月報_月別患者数'!L5/11</f>
        <v>0.7272727272727273</v>
      </c>
      <c r="M5" s="100">
        <f>'2-2-4月報_月別患者数'!M5/11</f>
        <v>0</v>
      </c>
      <c r="N5" s="102">
        <f>'2-2-4月報_月別患者数'!N5/6</f>
        <v>1.1666666666666667</v>
      </c>
      <c r="O5" s="103">
        <f>'2-2-4月報_月別患者数'!O5/6</f>
        <v>0.3333333333333333</v>
      </c>
      <c r="P5" s="142">
        <f>'2-2-4月報_月別患者数'!P5/6</f>
        <v>0.8333333333333334</v>
      </c>
      <c r="Q5" s="102">
        <f>'2-2-4月報_月別患者数'!Q5/6</f>
        <v>0</v>
      </c>
      <c r="R5" s="147">
        <f>'2-2-4月報_月別患者数'!R5/6</f>
        <v>0</v>
      </c>
      <c r="S5" s="142">
        <f>'2-2-4月報_月別患者数'!S5/6</f>
        <v>0</v>
      </c>
      <c r="T5" s="217"/>
      <c r="U5" s="218"/>
      <c r="V5" s="217"/>
      <c r="W5" s="144">
        <f>'2-2-4月報_月別患者数'!W5/6</f>
        <v>0.3333333333333333</v>
      </c>
      <c r="X5" s="145">
        <f>'2-2-4月報_月別患者数'!X5/6</f>
        <v>0.16666666666666666</v>
      </c>
      <c r="Y5" s="146">
        <f>'2-2-4月報_月別患者数'!Y5/6</f>
        <v>0.16666666666666666</v>
      </c>
      <c r="Z5" s="29"/>
      <c r="AA5" s="92">
        <v>11</v>
      </c>
      <c r="AB5" s="93">
        <v>6</v>
      </c>
      <c r="AC5" s="2"/>
    </row>
    <row r="6" spans="1:29" ht="25.5" customHeight="1">
      <c r="A6" s="53" t="s">
        <v>116</v>
      </c>
      <c r="B6" s="105">
        <f>'2-2-4月報_月別患者数'!B6/11</f>
        <v>0.18181818181818182</v>
      </c>
      <c r="C6" s="106">
        <f>'2-2-4月報_月別患者数'!C6/11</f>
        <v>0.09090909090909091</v>
      </c>
      <c r="D6" s="107">
        <f>'2-2-4月報_月別患者数'!D6/11</f>
        <v>0.09090909090909091</v>
      </c>
      <c r="E6" s="105">
        <f>'2-2-4月報_月別患者数'!E6/11</f>
        <v>0.09090909090909091</v>
      </c>
      <c r="F6" s="108">
        <f>'2-2-4月報_月別患者数'!F6/11</f>
        <v>0.09090909090909091</v>
      </c>
      <c r="G6" s="107">
        <f>'2-2-4月報_月別患者数'!G6/11</f>
        <v>0</v>
      </c>
      <c r="H6" s="105">
        <f>'2-2-4月報_月別患者数'!H6/11</f>
        <v>0</v>
      </c>
      <c r="I6" s="108">
        <f>'2-2-4月報_月別患者数'!I6/11</f>
        <v>0</v>
      </c>
      <c r="J6" s="107">
        <f>'2-2-4月報_月別患者数'!J6/11</f>
        <v>0</v>
      </c>
      <c r="K6" s="106">
        <f>'2-2-4月報_月別患者数'!K6/11</f>
        <v>0.6363636363636364</v>
      </c>
      <c r="L6" s="108">
        <f>'2-2-4月報_月別患者数'!L6/11</f>
        <v>0.6363636363636364</v>
      </c>
      <c r="M6" s="107">
        <f>'2-2-4月報_月別患者数'!M6/11</f>
        <v>0</v>
      </c>
      <c r="N6" s="102">
        <f>'2-2-4月報_月別患者数'!N6/6</f>
        <v>1.8333333333333333</v>
      </c>
      <c r="O6" s="103">
        <f>'2-2-4月報_月別患者数'!O6/6</f>
        <v>1.6666666666666667</v>
      </c>
      <c r="P6" s="142">
        <f>'2-2-4月報_月別患者数'!P6/6</f>
        <v>0.16666666666666666</v>
      </c>
      <c r="Q6" s="102">
        <f>'2-2-4月報_月別患者数'!Q6/6</f>
        <v>0</v>
      </c>
      <c r="R6" s="147">
        <f>'2-2-4月報_月別患者数'!R6/6</f>
        <v>0</v>
      </c>
      <c r="S6" s="142">
        <f>'2-2-4月報_月別患者数'!S6/6</f>
        <v>0</v>
      </c>
      <c r="T6" s="215"/>
      <c r="U6" s="147"/>
      <c r="V6" s="215"/>
      <c r="W6" s="102">
        <f>'2-2-4月報_月別患者数'!W6/6</f>
        <v>0.16666666666666666</v>
      </c>
      <c r="X6" s="147">
        <f>'2-2-4月報_月別患者数'!X6/6</f>
        <v>0.16666666666666666</v>
      </c>
      <c r="Y6" s="104">
        <f>'2-2-4月報_月別患者数'!Y6/6</f>
        <v>0</v>
      </c>
      <c r="Z6" s="29"/>
      <c r="AA6" s="94">
        <v>11</v>
      </c>
      <c r="AB6" s="95">
        <v>6</v>
      </c>
      <c r="AC6" s="2"/>
    </row>
    <row r="7" spans="1:29" ht="25.5" customHeight="1">
      <c r="A7" s="53" t="s">
        <v>117</v>
      </c>
      <c r="B7" s="105">
        <f>'2-2-4月報_月別患者数'!B7/11</f>
        <v>0.6363636363636364</v>
      </c>
      <c r="C7" s="106">
        <f>'2-2-4月報_月別患者数'!C7/11</f>
        <v>0.2727272727272727</v>
      </c>
      <c r="D7" s="107">
        <f>'2-2-4月報_月別患者数'!D7/11</f>
        <v>0.36363636363636365</v>
      </c>
      <c r="E7" s="105">
        <f>'2-2-4月報_月別患者数'!E7/11</f>
        <v>0.8181818181818182</v>
      </c>
      <c r="F7" s="108">
        <f>'2-2-4月報_月別患者数'!F7/11</f>
        <v>0.6363636363636364</v>
      </c>
      <c r="G7" s="107">
        <f>'2-2-4月報_月別患者数'!G7/11</f>
        <v>0.18181818181818182</v>
      </c>
      <c r="H7" s="105">
        <f>'2-2-4月報_月別患者数'!H7/11</f>
        <v>0.45454545454545453</v>
      </c>
      <c r="I7" s="108">
        <f>'2-2-4月報_月別患者数'!I7/11</f>
        <v>0.2727272727272727</v>
      </c>
      <c r="J7" s="107">
        <f>'2-2-4月報_月別患者数'!J7/11</f>
        <v>0.18181818181818182</v>
      </c>
      <c r="K7" s="106">
        <f>'2-2-4月報_月別患者数'!K7/11</f>
        <v>0.2727272727272727</v>
      </c>
      <c r="L7" s="108">
        <f>'2-2-4月報_月別患者数'!L7/11</f>
        <v>0.2727272727272727</v>
      </c>
      <c r="M7" s="107">
        <f>'2-2-4月報_月別患者数'!M7/11</f>
        <v>0</v>
      </c>
      <c r="N7" s="102">
        <f>'2-2-4月報_月別患者数'!N7/6</f>
        <v>2.6666666666666665</v>
      </c>
      <c r="O7" s="103">
        <f>'2-2-4月報_月別患者数'!O7/6</f>
        <v>1.8333333333333333</v>
      </c>
      <c r="P7" s="142">
        <f>'2-2-4月報_月別患者数'!P7/6</f>
        <v>0.8333333333333334</v>
      </c>
      <c r="Q7" s="102">
        <f>'2-2-4月報_月別患者数'!Q7/6</f>
        <v>0</v>
      </c>
      <c r="R7" s="147">
        <f>'2-2-4月報_月別患者数'!R7/6</f>
        <v>0</v>
      </c>
      <c r="S7" s="142">
        <f>'2-2-4月報_月別患者数'!S7/6</f>
        <v>0</v>
      </c>
      <c r="T7" s="215"/>
      <c r="U7" s="147"/>
      <c r="V7" s="215"/>
      <c r="W7" s="102">
        <f>'2-2-4月報_月別患者数'!W7/6</f>
        <v>0.16666666666666666</v>
      </c>
      <c r="X7" s="147">
        <f>'2-2-4月報_月別患者数'!X7/6</f>
        <v>0.16666666666666666</v>
      </c>
      <c r="Y7" s="104">
        <f>'2-2-4月報_月別患者数'!Y7/6</f>
        <v>0</v>
      </c>
      <c r="Z7" s="29"/>
      <c r="AA7" s="94">
        <v>11</v>
      </c>
      <c r="AB7" s="95">
        <v>6</v>
      </c>
      <c r="AC7" s="2"/>
    </row>
    <row r="8" spans="1:29" ht="25.5" customHeight="1">
      <c r="A8" s="53" t="s">
        <v>118</v>
      </c>
      <c r="B8" s="105">
        <f>'2-2-4月報_月別患者数'!B8/11</f>
        <v>1.2727272727272727</v>
      </c>
      <c r="C8" s="106">
        <f>'2-2-4月報_月別患者数'!C8/11</f>
        <v>1.1818181818181819</v>
      </c>
      <c r="D8" s="107">
        <f>'2-2-4月報_月別患者数'!D8/11</f>
        <v>0.09090909090909091</v>
      </c>
      <c r="E8" s="105">
        <f>'2-2-4月報_月別患者数'!E8/11</f>
        <v>0.2727272727272727</v>
      </c>
      <c r="F8" s="108">
        <f>'2-2-4月報_月別患者数'!F8/11</f>
        <v>0.2727272727272727</v>
      </c>
      <c r="G8" s="107">
        <f>'2-2-4月報_月別患者数'!G8/11</f>
        <v>0</v>
      </c>
      <c r="H8" s="105">
        <f>'2-2-4月報_月別患者数'!H8/11</f>
        <v>0.18181818181818182</v>
      </c>
      <c r="I8" s="108">
        <f>'2-2-4月報_月別患者数'!I8/11</f>
        <v>0.18181818181818182</v>
      </c>
      <c r="J8" s="107">
        <f>'2-2-4月報_月別患者数'!J8/11</f>
        <v>0</v>
      </c>
      <c r="K8" s="106">
        <f>'2-2-4月報_月別患者数'!K8/11</f>
        <v>1</v>
      </c>
      <c r="L8" s="108">
        <f>'2-2-4月報_月別患者数'!L8/11</f>
        <v>0.9090909090909091</v>
      </c>
      <c r="M8" s="107">
        <f>'2-2-4月報_月別患者数'!M8/11</f>
        <v>0.09090909090909091</v>
      </c>
      <c r="N8" s="102">
        <f>'2-2-4月報_月別患者数'!N8/6</f>
        <v>3.1666666666666665</v>
      </c>
      <c r="O8" s="103">
        <f>'2-2-4月報_月別患者数'!O8/6</f>
        <v>2.1666666666666665</v>
      </c>
      <c r="P8" s="142">
        <f>'2-2-4月報_月別患者数'!P8/6</f>
        <v>1</v>
      </c>
      <c r="Q8" s="102">
        <f>'2-2-4月報_月別患者数'!Q8/6</f>
        <v>0</v>
      </c>
      <c r="R8" s="147">
        <f>'2-2-4月報_月別患者数'!R8/6</f>
        <v>0</v>
      </c>
      <c r="S8" s="142">
        <f>'2-2-4月報_月別患者数'!S8/6</f>
        <v>0</v>
      </c>
      <c r="T8" s="215"/>
      <c r="U8" s="147"/>
      <c r="V8" s="215"/>
      <c r="W8" s="102">
        <f>'2-2-4月報_月別患者数'!W8/6</f>
        <v>0</v>
      </c>
      <c r="X8" s="147">
        <f>'2-2-4月報_月別患者数'!X8/6</f>
        <v>0</v>
      </c>
      <c r="Y8" s="104">
        <f>'2-2-4月報_月別患者数'!Y8/6</f>
        <v>0</v>
      </c>
      <c r="Z8" s="29"/>
      <c r="AA8" s="94">
        <v>11</v>
      </c>
      <c r="AB8" s="95">
        <v>6</v>
      </c>
      <c r="AC8" s="2"/>
    </row>
    <row r="9" spans="1:29" ht="25.5" customHeight="1">
      <c r="A9" s="53" t="s">
        <v>119</v>
      </c>
      <c r="B9" s="105">
        <f>'2-2-4月報_月別患者数'!B9/11</f>
        <v>1.3636363636363635</v>
      </c>
      <c r="C9" s="106">
        <f>'2-2-4月報_月別患者数'!C9/11</f>
        <v>0.9090909090909091</v>
      </c>
      <c r="D9" s="107">
        <f>'2-2-4月報_月別患者数'!D9/11</f>
        <v>0.45454545454545453</v>
      </c>
      <c r="E9" s="105">
        <f>'2-2-4月報_月別患者数'!E9/11</f>
        <v>0.09090909090909091</v>
      </c>
      <c r="F9" s="108">
        <f>'2-2-4月報_月別患者数'!F9/11</f>
        <v>0.09090909090909091</v>
      </c>
      <c r="G9" s="107">
        <f>'2-2-4月報_月別患者数'!G9/11</f>
        <v>0</v>
      </c>
      <c r="H9" s="105">
        <f>'2-2-4月報_月別患者数'!H9/11</f>
        <v>0.2727272727272727</v>
      </c>
      <c r="I9" s="108">
        <f>'2-2-4月報_月別患者数'!I9/11</f>
        <v>0.09090909090909091</v>
      </c>
      <c r="J9" s="107">
        <f>'2-2-4月報_月別患者数'!J9/11</f>
        <v>0.18181818181818182</v>
      </c>
      <c r="K9" s="106">
        <f>'2-2-4月報_月別患者数'!K9/11</f>
        <v>0.36363636363636365</v>
      </c>
      <c r="L9" s="108">
        <f>'2-2-4月報_月別患者数'!L9/11</f>
        <v>0.36363636363636365</v>
      </c>
      <c r="M9" s="107">
        <f>'2-2-4月報_月別患者数'!M9/11</f>
        <v>0</v>
      </c>
      <c r="N9" s="102">
        <f>'2-2-4月報_月別患者数'!N9/6</f>
        <v>3</v>
      </c>
      <c r="O9" s="103">
        <f>'2-2-4月報_月別患者数'!O9/6</f>
        <v>2</v>
      </c>
      <c r="P9" s="142">
        <f>'2-2-4月報_月別患者数'!P9/6</f>
        <v>1</v>
      </c>
      <c r="Q9" s="102">
        <f>'2-2-4月報_月別患者数'!Q9/6</f>
        <v>0</v>
      </c>
      <c r="R9" s="147">
        <f>'2-2-4月報_月別患者数'!R9/6</f>
        <v>0</v>
      </c>
      <c r="S9" s="142">
        <f>'2-2-4月報_月別患者数'!S9/6</f>
        <v>0</v>
      </c>
      <c r="T9" s="215"/>
      <c r="U9" s="147"/>
      <c r="V9" s="215"/>
      <c r="W9" s="102">
        <f>'2-2-4月報_月別患者数'!W9/6</f>
        <v>0</v>
      </c>
      <c r="X9" s="147">
        <f>'2-2-4月報_月別患者数'!X9/6</f>
        <v>0</v>
      </c>
      <c r="Y9" s="104">
        <f>'2-2-4月報_月別患者数'!Y9/6</f>
        <v>0</v>
      </c>
      <c r="Z9" s="29"/>
      <c r="AA9" s="94">
        <v>11</v>
      </c>
      <c r="AB9" s="95">
        <v>6</v>
      </c>
      <c r="AC9" s="2"/>
    </row>
    <row r="10" spans="1:29" ht="25.5" customHeight="1">
      <c r="A10" s="53" t="s">
        <v>120</v>
      </c>
      <c r="B10" s="105">
        <f>'2-2-4月報_月別患者数'!B10/11</f>
        <v>2</v>
      </c>
      <c r="C10" s="106">
        <f>'2-2-4月報_月別患者数'!C10/11</f>
        <v>1.5454545454545454</v>
      </c>
      <c r="D10" s="107">
        <f>'2-2-4月報_月別患者数'!D10/11</f>
        <v>0.45454545454545453</v>
      </c>
      <c r="E10" s="105">
        <f>'2-2-4月報_月別患者数'!E10/11</f>
        <v>0.36363636363636365</v>
      </c>
      <c r="F10" s="108">
        <f>'2-2-4月報_月別患者数'!F10/11</f>
        <v>0.18181818181818182</v>
      </c>
      <c r="G10" s="107">
        <f>'2-2-4月報_月別患者数'!G10/11</f>
        <v>0.18181818181818182</v>
      </c>
      <c r="H10" s="105">
        <f>'2-2-4月報_月別患者数'!H10/11</f>
        <v>0.09090909090909091</v>
      </c>
      <c r="I10" s="108">
        <f>'2-2-4月報_月別患者数'!I10/11</f>
        <v>0.09090909090909091</v>
      </c>
      <c r="J10" s="107">
        <f>'2-2-4月報_月別患者数'!J10/11</f>
        <v>0</v>
      </c>
      <c r="K10" s="106">
        <f>'2-2-4月報_月別患者数'!K10/11</f>
        <v>0.7272727272727273</v>
      </c>
      <c r="L10" s="108">
        <f>'2-2-4月報_月別患者数'!L10/11</f>
        <v>0.7272727272727273</v>
      </c>
      <c r="M10" s="107">
        <f>'2-2-4月報_月別患者数'!M10/11</f>
        <v>0</v>
      </c>
      <c r="N10" s="102">
        <f>'2-2-4月報_月別患者数'!N10/6</f>
        <v>2.6666666666666665</v>
      </c>
      <c r="O10" s="103">
        <f>'2-2-4月報_月別患者数'!O10/6</f>
        <v>1.8333333333333333</v>
      </c>
      <c r="P10" s="142">
        <f>'2-2-4月報_月別患者数'!P10/6</f>
        <v>0.8333333333333334</v>
      </c>
      <c r="Q10" s="102">
        <f>'2-2-4月報_月別患者数'!Q10/6</f>
        <v>0.16666666666666666</v>
      </c>
      <c r="R10" s="147">
        <f>'2-2-4月報_月別患者数'!R10/6</f>
        <v>0.16666666666666666</v>
      </c>
      <c r="S10" s="142">
        <f>'2-2-4月報_月別患者数'!S10/6</f>
        <v>0</v>
      </c>
      <c r="T10" s="215"/>
      <c r="U10" s="147"/>
      <c r="V10" s="215"/>
      <c r="W10" s="102">
        <f>'2-2-4月報_月別患者数'!W10/6</f>
        <v>0</v>
      </c>
      <c r="X10" s="147">
        <f>'2-2-4月報_月別患者数'!X10/6</f>
        <v>0</v>
      </c>
      <c r="Y10" s="104">
        <f>'2-2-4月報_月別患者数'!Y10/6</f>
        <v>0</v>
      </c>
      <c r="Z10" s="29"/>
      <c r="AA10" s="94">
        <v>11</v>
      </c>
      <c r="AB10" s="95">
        <v>6</v>
      </c>
      <c r="AC10" s="2"/>
    </row>
    <row r="11" spans="1:29" ht="25.5" customHeight="1">
      <c r="A11" s="53" t="s">
        <v>121</v>
      </c>
      <c r="B11" s="105">
        <f>'2-2-4月報_月別患者数'!B11/11</f>
        <v>1.3636363636363635</v>
      </c>
      <c r="C11" s="106">
        <f>'2-2-4月報_月別患者数'!C11/11</f>
        <v>0.9090909090909091</v>
      </c>
      <c r="D11" s="107">
        <f>'2-2-4月報_月別患者数'!D11/11</f>
        <v>0.45454545454545453</v>
      </c>
      <c r="E11" s="105">
        <f>'2-2-4月報_月別患者数'!E11/11</f>
        <v>0.6363636363636364</v>
      </c>
      <c r="F11" s="108">
        <f>'2-2-4月報_月別患者数'!F11/11</f>
        <v>0.5454545454545454</v>
      </c>
      <c r="G11" s="107">
        <f>'2-2-4月報_月別患者数'!G11/11</f>
        <v>0.09090909090909091</v>
      </c>
      <c r="H11" s="105">
        <f>'2-2-4月報_月別患者数'!H11/11</f>
        <v>0.18181818181818182</v>
      </c>
      <c r="I11" s="108">
        <f>'2-2-4月報_月別患者数'!I11/11</f>
        <v>0.09090909090909091</v>
      </c>
      <c r="J11" s="107">
        <f>'2-2-4月報_月別患者数'!J11/11</f>
        <v>0.09090909090909091</v>
      </c>
      <c r="K11" s="106">
        <f>'2-2-4月報_月別患者数'!K11/11</f>
        <v>0.7272727272727273</v>
      </c>
      <c r="L11" s="108">
        <f>'2-2-4月報_月別患者数'!L11/11</f>
        <v>0.6363636363636364</v>
      </c>
      <c r="M11" s="107">
        <f>'2-2-4月報_月別患者数'!M11/11</f>
        <v>0.09090909090909091</v>
      </c>
      <c r="N11" s="102">
        <f>'2-2-4月報_月別患者数'!N11/6</f>
        <v>2.5</v>
      </c>
      <c r="O11" s="103">
        <f>'2-2-4月報_月別患者数'!O11/6</f>
        <v>1.8333333333333333</v>
      </c>
      <c r="P11" s="142">
        <f>'2-2-4月報_月別患者数'!P11/6</f>
        <v>0.6666666666666666</v>
      </c>
      <c r="Q11" s="102">
        <f>'2-2-4月報_月別患者数'!Q11/6</f>
        <v>0</v>
      </c>
      <c r="R11" s="147">
        <f>'2-2-4月報_月別患者数'!R11/6</f>
        <v>0</v>
      </c>
      <c r="S11" s="142">
        <f>'2-2-4月報_月別患者数'!S11/6</f>
        <v>0</v>
      </c>
      <c r="T11" s="215"/>
      <c r="U11" s="147"/>
      <c r="V11" s="215"/>
      <c r="W11" s="102">
        <f>'2-2-4月報_月別患者数'!W11/6</f>
        <v>0</v>
      </c>
      <c r="X11" s="147">
        <f>'2-2-4月報_月別患者数'!X11/6</f>
        <v>0</v>
      </c>
      <c r="Y11" s="104">
        <f>'2-2-4月報_月別患者数'!Y11/6</f>
        <v>0</v>
      </c>
      <c r="Z11" s="29"/>
      <c r="AA11" s="94">
        <v>11</v>
      </c>
      <c r="AB11" s="95">
        <v>6</v>
      </c>
      <c r="AC11" s="2"/>
    </row>
    <row r="12" spans="1:29" ht="25.5" customHeight="1">
      <c r="A12" s="53" t="s">
        <v>122</v>
      </c>
      <c r="B12" s="105">
        <f>'2-2-4月報_月別患者数'!B12/11</f>
        <v>1.4545454545454546</v>
      </c>
      <c r="C12" s="106">
        <f>'2-2-4月報_月別患者数'!C12/11</f>
        <v>1.2727272727272727</v>
      </c>
      <c r="D12" s="107">
        <f>'2-2-4月報_月別患者数'!D12/11</f>
        <v>0.18181818181818182</v>
      </c>
      <c r="E12" s="105">
        <f>'2-2-4月報_月別患者数'!E12/11</f>
        <v>0.45454545454545453</v>
      </c>
      <c r="F12" s="108">
        <f>'2-2-4月報_月別患者数'!F12/11</f>
        <v>0.18181818181818182</v>
      </c>
      <c r="G12" s="107">
        <f>'2-2-4月報_月別患者数'!G12/11</f>
        <v>0.2727272727272727</v>
      </c>
      <c r="H12" s="105">
        <f>'2-2-4月報_月別患者数'!H12/11</f>
        <v>0</v>
      </c>
      <c r="I12" s="108">
        <f>'2-2-4月報_月別患者数'!I12/11</f>
        <v>0</v>
      </c>
      <c r="J12" s="107">
        <f>'2-2-4月報_月別患者数'!J12/11</f>
        <v>0</v>
      </c>
      <c r="K12" s="106">
        <f>'2-2-4月報_月別患者数'!K12/11</f>
        <v>0.9090909090909091</v>
      </c>
      <c r="L12" s="108">
        <f>'2-2-4月報_月別患者数'!L12/11</f>
        <v>0.9090909090909091</v>
      </c>
      <c r="M12" s="107">
        <f>'2-2-4月報_月別患者数'!M12/11</f>
        <v>0</v>
      </c>
      <c r="N12" s="102">
        <f>'2-2-4月報_月別患者数'!N12/6</f>
        <v>2.1666666666666665</v>
      </c>
      <c r="O12" s="103">
        <f>'2-2-4月報_月別患者数'!O12/6</f>
        <v>1.5</v>
      </c>
      <c r="P12" s="142">
        <f>'2-2-4月報_月別患者数'!P12/6</f>
        <v>0.6666666666666666</v>
      </c>
      <c r="Q12" s="102">
        <f>'2-2-4月報_月別患者数'!Q12/6</f>
        <v>0</v>
      </c>
      <c r="R12" s="147">
        <f>'2-2-4月報_月別患者数'!R12/6</f>
        <v>0</v>
      </c>
      <c r="S12" s="142">
        <f>'2-2-4月報_月別患者数'!S12/6</f>
        <v>0</v>
      </c>
      <c r="T12" s="215"/>
      <c r="U12" s="147"/>
      <c r="V12" s="215"/>
      <c r="W12" s="102">
        <f>'2-2-4月報_月別患者数'!W12/6</f>
        <v>0.16666666666666666</v>
      </c>
      <c r="X12" s="147">
        <f>'2-2-4月報_月別患者数'!X12/6</f>
        <v>0</v>
      </c>
      <c r="Y12" s="104">
        <f>'2-2-4月報_月別患者数'!Y12/6</f>
        <v>0.16666666666666666</v>
      </c>
      <c r="Z12" s="29"/>
      <c r="AA12" s="94">
        <v>11</v>
      </c>
      <c r="AB12" s="95">
        <v>6</v>
      </c>
      <c r="AC12" s="2"/>
    </row>
    <row r="13" spans="1:29" ht="25.5" customHeight="1">
      <c r="A13" s="53" t="s">
        <v>123</v>
      </c>
      <c r="B13" s="105">
        <f>'2-2-4月報_月別患者数'!B13/11</f>
        <v>1.8181818181818181</v>
      </c>
      <c r="C13" s="106">
        <f>'2-2-4月報_月別患者数'!C13/11</f>
        <v>1.4545454545454546</v>
      </c>
      <c r="D13" s="107">
        <f>'2-2-4月報_月別患者数'!D13/11</f>
        <v>0.36363636363636365</v>
      </c>
      <c r="E13" s="105">
        <f>'2-2-4月報_月別患者数'!E13/11</f>
        <v>0.45454545454545453</v>
      </c>
      <c r="F13" s="108">
        <f>'2-2-4月報_月別患者数'!F13/11</f>
        <v>0.36363636363636365</v>
      </c>
      <c r="G13" s="107">
        <f>'2-2-4月報_月別患者数'!G13/11</f>
        <v>0.09090909090909091</v>
      </c>
      <c r="H13" s="105">
        <f>'2-2-4月報_月別患者数'!H13/11</f>
        <v>0.2727272727272727</v>
      </c>
      <c r="I13" s="108">
        <f>'2-2-4月報_月別患者数'!I13/11</f>
        <v>0.18181818181818182</v>
      </c>
      <c r="J13" s="107">
        <f>'2-2-4月報_月別患者数'!J13/11</f>
        <v>0.09090909090909091</v>
      </c>
      <c r="K13" s="106">
        <f>'2-2-4月報_月別患者数'!K13/11</f>
        <v>0.36363636363636365</v>
      </c>
      <c r="L13" s="108">
        <f>'2-2-4月報_月別患者数'!L13/11</f>
        <v>0.36363636363636365</v>
      </c>
      <c r="M13" s="107">
        <f>'2-2-4月報_月別患者数'!M13/11</f>
        <v>0</v>
      </c>
      <c r="N13" s="102">
        <f>'2-2-4月報_月別患者数'!N13/6</f>
        <v>2.6666666666666665</v>
      </c>
      <c r="O13" s="103">
        <f>'2-2-4月報_月別患者数'!O13/6</f>
        <v>2</v>
      </c>
      <c r="P13" s="142">
        <f>'2-2-4月報_月別患者数'!P13/6</f>
        <v>0.6666666666666666</v>
      </c>
      <c r="Q13" s="102">
        <f>'2-2-4月報_月別患者数'!Q13/6</f>
        <v>0</v>
      </c>
      <c r="R13" s="147">
        <f>'2-2-4月報_月別患者数'!R13/6</f>
        <v>0</v>
      </c>
      <c r="S13" s="142">
        <f>'2-2-4月報_月別患者数'!S13/6</f>
        <v>0</v>
      </c>
      <c r="T13" s="215"/>
      <c r="U13" s="147"/>
      <c r="V13" s="215"/>
      <c r="W13" s="102">
        <f>'2-2-4月報_月別患者数'!W13/6</f>
        <v>0</v>
      </c>
      <c r="X13" s="147">
        <f>'2-2-4月報_月別患者数'!X13/6</f>
        <v>0</v>
      </c>
      <c r="Y13" s="104">
        <f>'2-2-4月報_月別患者数'!Y13/6</f>
        <v>0</v>
      </c>
      <c r="Z13" s="29"/>
      <c r="AA13" s="94">
        <v>11</v>
      </c>
      <c r="AB13" s="95">
        <v>6</v>
      </c>
      <c r="AC13" s="2"/>
    </row>
    <row r="14" spans="1:29" ht="25.5" customHeight="1">
      <c r="A14" s="53" t="s">
        <v>124</v>
      </c>
      <c r="B14" s="105">
        <f>'2-2-4月報_月別患者数'!B14/11</f>
        <v>1.5454545454545454</v>
      </c>
      <c r="C14" s="106">
        <f>'2-2-4月報_月別患者数'!C14/11</f>
        <v>1.2727272727272727</v>
      </c>
      <c r="D14" s="107">
        <f>'2-2-4月報_月別患者数'!D14/11</f>
        <v>0.2727272727272727</v>
      </c>
      <c r="E14" s="105">
        <f>'2-2-4月報_月別患者数'!E14/11</f>
        <v>0.18181818181818182</v>
      </c>
      <c r="F14" s="108">
        <f>'2-2-4月報_月別患者数'!F14/11</f>
        <v>0.09090909090909091</v>
      </c>
      <c r="G14" s="107">
        <f>'2-2-4月報_月別患者数'!G14/11</f>
        <v>0.09090909090909091</v>
      </c>
      <c r="H14" s="105">
        <f>'2-2-4月報_月別患者数'!H14/11</f>
        <v>0.2727272727272727</v>
      </c>
      <c r="I14" s="108">
        <f>'2-2-4月報_月別患者数'!I14/11</f>
        <v>0.2727272727272727</v>
      </c>
      <c r="J14" s="107">
        <f>'2-2-4月報_月別患者数'!J14/11</f>
        <v>0</v>
      </c>
      <c r="K14" s="106">
        <f>'2-2-4月報_月別患者数'!K14/11</f>
        <v>0.6363636363636364</v>
      </c>
      <c r="L14" s="108">
        <f>'2-2-4月報_月別患者数'!L14/11</f>
        <v>0.6363636363636364</v>
      </c>
      <c r="M14" s="107">
        <f>'2-2-4月報_月別患者数'!M14/11</f>
        <v>0</v>
      </c>
      <c r="N14" s="102">
        <f>'2-2-4月報_月別患者数'!N14/6</f>
        <v>2.1666666666666665</v>
      </c>
      <c r="O14" s="103">
        <f>'2-2-4月報_月別患者数'!O14/6</f>
        <v>1.5</v>
      </c>
      <c r="P14" s="142">
        <f>'2-2-4月報_月別患者数'!P14/6</f>
        <v>0.6666666666666666</v>
      </c>
      <c r="Q14" s="102">
        <f>'2-2-4月報_月別患者数'!Q14/6</f>
        <v>0</v>
      </c>
      <c r="R14" s="147">
        <f>'2-2-4月報_月別患者数'!R14/6</f>
        <v>0</v>
      </c>
      <c r="S14" s="142">
        <f>'2-2-4月報_月別患者数'!S14/6</f>
        <v>0</v>
      </c>
      <c r="T14" s="215"/>
      <c r="U14" s="147"/>
      <c r="V14" s="215"/>
      <c r="W14" s="102">
        <f>'2-2-4月報_月別患者数'!W14/6</f>
        <v>0</v>
      </c>
      <c r="X14" s="147">
        <f>'2-2-4月報_月別患者数'!X14/6</f>
        <v>0</v>
      </c>
      <c r="Y14" s="104">
        <f>'2-2-4月報_月別患者数'!Y14/6</f>
        <v>0</v>
      </c>
      <c r="Z14" s="29"/>
      <c r="AA14" s="94">
        <v>11</v>
      </c>
      <c r="AB14" s="95">
        <v>6</v>
      </c>
      <c r="AC14" s="2"/>
    </row>
    <row r="15" spans="1:29" ht="25.5" customHeight="1">
      <c r="A15" s="53" t="s">
        <v>125</v>
      </c>
      <c r="B15" s="105">
        <f>'2-2-4月報_月別患者数'!B15/11</f>
        <v>0.9090909090909091</v>
      </c>
      <c r="C15" s="106">
        <f>'2-2-4月報_月別患者数'!C15/11</f>
        <v>0.6363636363636364</v>
      </c>
      <c r="D15" s="107">
        <f>'2-2-4月報_月別患者数'!D15/11</f>
        <v>0.2727272727272727</v>
      </c>
      <c r="E15" s="105">
        <f>'2-2-4月報_月別患者数'!E15/11</f>
        <v>0.18181818181818182</v>
      </c>
      <c r="F15" s="108">
        <f>'2-2-4月報_月別患者数'!F15/11</f>
        <v>0.09090909090909091</v>
      </c>
      <c r="G15" s="107">
        <f>'2-2-4月報_月別患者数'!G15/11</f>
        <v>0.09090909090909091</v>
      </c>
      <c r="H15" s="105">
        <f>'2-2-4月報_月別患者数'!H15/11</f>
        <v>0.09090909090909091</v>
      </c>
      <c r="I15" s="108">
        <f>'2-2-4月報_月別患者数'!I15/11</f>
        <v>0</v>
      </c>
      <c r="J15" s="107">
        <f>'2-2-4月報_月別患者数'!J15/11</f>
        <v>0.09090909090909091</v>
      </c>
      <c r="K15" s="106">
        <f>'2-2-4月報_月別患者数'!K15/11</f>
        <v>0.8181818181818182</v>
      </c>
      <c r="L15" s="108">
        <f>'2-2-4月報_月別患者数'!L15/11</f>
        <v>0.8181818181818182</v>
      </c>
      <c r="M15" s="107">
        <f>'2-2-4月報_月別患者数'!M15/11</f>
        <v>0</v>
      </c>
      <c r="N15" s="102">
        <f>'2-2-4月報_月別患者数'!N15/6</f>
        <v>3</v>
      </c>
      <c r="O15" s="103">
        <f>'2-2-4月報_月別患者数'!O15/6</f>
        <v>1.3333333333333333</v>
      </c>
      <c r="P15" s="142">
        <f>'2-2-4月報_月別患者数'!P15/6</f>
        <v>1.6666666666666667</v>
      </c>
      <c r="Q15" s="102">
        <f>'2-2-4月報_月別患者数'!Q15/6</f>
        <v>0</v>
      </c>
      <c r="R15" s="147">
        <f>'2-2-4月報_月別患者数'!R15/6</f>
        <v>0</v>
      </c>
      <c r="S15" s="142">
        <f>'2-2-4月報_月別患者数'!S15/6</f>
        <v>0</v>
      </c>
      <c r="T15" s="215"/>
      <c r="U15" s="147"/>
      <c r="V15" s="215"/>
      <c r="W15" s="102">
        <f>'2-2-4月報_月別患者数'!W15/6</f>
        <v>0</v>
      </c>
      <c r="X15" s="147">
        <f>'2-2-4月報_月別患者数'!X15/6</f>
        <v>0</v>
      </c>
      <c r="Y15" s="104">
        <f>'2-2-4月報_月別患者数'!Y15/6</f>
        <v>0</v>
      </c>
      <c r="Z15" s="29"/>
      <c r="AA15" s="94">
        <v>11</v>
      </c>
      <c r="AB15" s="95">
        <v>6</v>
      </c>
      <c r="AC15" s="2"/>
    </row>
    <row r="16" spans="1:29" ht="25.5" customHeight="1" thickBot="1">
      <c r="A16" s="53" t="s">
        <v>126</v>
      </c>
      <c r="B16" s="105">
        <f>'2-2-4月報_月別患者数'!B16/11</f>
        <v>0.8181818181818182</v>
      </c>
      <c r="C16" s="106">
        <f>'2-2-4月報_月別患者数'!C16/11</f>
        <v>0.7272727272727273</v>
      </c>
      <c r="D16" s="107">
        <f>'2-2-4月報_月別患者数'!D16/11</f>
        <v>0.09090909090909091</v>
      </c>
      <c r="E16" s="105">
        <f>'2-2-4月報_月別患者数'!E16/11</f>
        <v>0.36363636363636365</v>
      </c>
      <c r="F16" s="108">
        <f>'2-2-4月報_月別患者数'!F16/11</f>
        <v>0.36363636363636365</v>
      </c>
      <c r="G16" s="107">
        <f>'2-2-4月報_月別患者数'!G16/11</f>
        <v>0</v>
      </c>
      <c r="H16" s="105">
        <f>'2-2-4月報_月別患者数'!H16/11</f>
        <v>0.2727272727272727</v>
      </c>
      <c r="I16" s="108">
        <f>'2-2-4月報_月別患者数'!I16/11</f>
        <v>0.2727272727272727</v>
      </c>
      <c r="J16" s="107">
        <f>'2-2-4月報_月別患者数'!J16/11</f>
        <v>0</v>
      </c>
      <c r="K16" s="106">
        <f>'2-2-4月報_月別患者数'!K16/11</f>
        <v>0.5454545454545454</v>
      </c>
      <c r="L16" s="108">
        <f>'2-2-4月報_月別患者数'!L16/11</f>
        <v>0.5454545454545454</v>
      </c>
      <c r="M16" s="107">
        <f>'2-2-4月報_月別患者数'!M16/11</f>
        <v>0</v>
      </c>
      <c r="N16" s="102">
        <f>'2-2-4月報_月別患者数'!N16/6</f>
        <v>4</v>
      </c>
      <c r="O16" s="103">
        <f>'2-2-4月報_月別患者数'!O16/6</f>
        <v>2.5</v>
      </c>
      <c r="P16" s="142">
        <f>'2-2-4月報_月別患者数'!P16/6</f>
        <v>1.5</v>
      </c>
      <c r="Q16" s="102">
        <f>'2-2-4月報_月別患者数'!Q16/6</f>
        <v>0</v>
      </c>
      <c r="R16" s="147">
        <f>'2-2-4月報_月別患者数'!R16/6</f>
        <v>0</v>
      </c>
      <c r="S16" s="142">
        <f>'2-2-4月報_月別患者数'!S16/6</f>
        <v>0</v>
      </c>
      <c r="T16" s="215"/>
      <c r="U16" s="147"/>
      <c r="V16" s="215"/>
      <c r="W16" s="102">
        <f>'2-2-4月報_月別患者数'!W16/6</f>
        <v>0.16666666666666666</v>
      </c>
      <c r="X16" s="147">
        <f>'2-2-4月報_月別患者数'!X16/6</f>
        <v>0</v>
      </c>
      <c r="Y16" s="104">
        <f>'2-2-4月報_月別患者数'!Y16/6</f>
        <v>0.16666666666666666</v>
      </c>
      <c r="Z16" s="29"/>
      <c r="AA16" s="96">
        <v>11</v>
      </c>
      <c r="AB16" s="97">
        <v>6</v>
      </c>
      <c r="AC16" s="2"/>
    </row>
    <row r="17" spans="1:29" ht="25.5" customHeight="1" thickTop="1">
      <c r="A17" s="66" t="s">
        <v>5</v>
      </c>
      <c r="B17" s="109">
        <f>'2-2-4月報_月別患者数'!B17/11</f>
        <v>14.181818181818182</v>
      </c>
      <c r="C17" s="110">
        <f>'2-2-4月報_月別患者数'!C17/11</f>
        <v>10.818181818181818</v>
      </c>
      <c r="D17" s="111">
        <f>'2-2-4月報_月別患者数'!D17/11</f>
        <v>3.3636363636363638</v>
      </c>
      <c r="E17" s="109">
        <f>'2-2-4月報_月別患者数'!E17/11</f>
        <v>3.909090909090909</v>
      </c>
      <c r="F17" s="112">
        <f>'2-2-4月報_月別患者数'!F17/11</f>
        <v>2.909090909090909</v>
      </c>
      <c r="G17" s="111">
        <f>'2-2-4月報_月別患者数'!G17/11</f>
        <v>1</v>
      </c>
      <c r="H17" s="109">
        <f>'2-2-4月報_月別患者数'!H17/11</f>
        <v>2.090909090909091</v>
      </c>
      <c r="I17" s="112">
        <f>'2-2-4月報_月別患者数'!I17/11</f>
        <v>1.4545454545454546</v>
      </c>
      <c r="J17" s="111">
        <f>'2-2-4月報_月別患者数'!J17/11</f>
        <v>0.6363636363636364</v>
      </c>
      <c r="K17" s="110">
        <f>'2-2-4月報_月別患者数'!K17/11</f>
        <v>7.7272727272727275</v>
      </c>
      <c r="L17" s="112">
        <f>'2-2-4月報_月別患者数'!L17/11</f>
        <v>7.545454545454546</v>
      </c>
      <c r="M17" s="111">
        <f>'2-2-4月報_月別患者数'!M17/11</f>
        <v>0.18181818181818182</v>
      </c>
      <c r="N17" s="109">
        <f>'2-2-4月報_月別患者数'!N17/6</f>
        <v>31</v>
      </c>
      <c r="O17" s="110">
        <f>'2-2-4月報_月別患者数'!O17/6</f>
        <v>20.5</v>
      </c>
      <c r="P17" s="143">
        <f>'2-2-4月報_月別患者数'!P17/6</f>
        <v>10.5</v>
      </c>
      <c r="Q17" s="109">
        <f>'2-2-4月報_月別患者数'!Q17/6</f>
        <v>0.16666666666666666</v>
      </c>
      <c r="R17" s="112">
        <f>'2-2-4月報_月別患者数'!R17/6</f>
        <v>0.16666666666666666</v>
      </c>
      <c r="S17" s="143">
        <f>'2-2-4月報_月別患者数'!S17/6</f>
        <v>0</v>
      </c>
      <c r="T17" s="216"/>
      <c r="U17" s="112"/>
      <c r="V17" s="216"/>
      <c r="W17" s="109">
        <f>'2-2-4月報_月別患者数'!W17/6</f>
        <v>1</v>
      </c>
      <c r="X17" s="112">
        <f>'2-2-4月報_月別患者数'!X17/6</f>
        <v>0.5</v>
      </c>
      <c r="Y17" s="111">
        <f>'2-2-4月報_月別患者数'!Y17/6</f>
        <v>0.5</v>
      </c>
      <c r="Z17" s="29"/>
      <c r="AA17" s="91"/>
      <c r="AB17" s="91"/>
      <c r="AC17" s="3"/>
    </row>
    <row r="18" spans="1:28" s="51" customFormat="1" ht="35.2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29"/>
      <c r="AA18" s="29"/>
      <c r="AB18" s="29"/>
    </row>
    <row r="19" ht="13.5">
      <c r="Z19" s="29"/>
    </row>
    <row r="20" ht="13.5">
      <c r="Z20" s="29"/>
    </row>
    <row r="21" ht="11.25" customHeight="1">
      <c r="Z21" s="29"/>
    </row>
    <row r="22" ht="13.5">
      <c r="Z22" s="29"/>
    </row>
    <row r="23" ht="13.5">
      <c r="Z23" s="29"/>
    </row>
    <row r="24" ht="13.5">
      <c r="Z24" s="29"/>
    </row>
    <row r="25" ht="13.5">
      <c r="Z25" s="29"/>
    </row>
    <row r="26" ht="13.5">
      <c r="Z26" s="29"/>
    </row>
    <row r="27" ht="13.5">
      <c r="Z27" s="29"/>
    </row>
    <row r="28" ht="13.5">
      <c r="Z28" s="29"/>
    </row>
    <row r="29" ht="13.5">
      <c r="Z29" s="29"/>
    </row>
    <row r="30" ht="13.5">
      <c r="Z30" s="29"/>
    </row>
    <row r="31" ht="13.5">
      <c r="Z31" s="29"/>
    </row>
    <row r="32" ht="13.5">
      <c r="Z32" s="29"/>
    </row>
    <row r="33" ht="13.5">
      <c r="Z33" s="29"/>
    </row>
    <row r="34" ht="13.5">
      <c r="Z34" s="29"/>
    </row>
    <row r="35" ht="13.5">
      <c r="Z35" s="29"/>
    </row>
    <row r="36" ht="13.5">
      <c r="Z36" s="29"/>
    </row>
    <row r="37" ht="13.5">
      <c r="Z37" s="29"/>
    </row>
    <row r="38" ht="13.5">
      <c r="Z38" s="29"/>
    </row>
    <row r="39" ht="13.5">
      <c r="Z39" s="24"/>
    </row>
  </sheetData>
  <sheetProtection/>
  <mergeCells count="13">
    <mergeCell ref="K3:M3"/>
    <mergeCell ref="B2:M2"/>
    <mergeCell ref="N3:P3"/>
    <mergeCell ref="A2:A3"/>
    <mergeCell ref="B3:D3"/>
    <mergeCell ref="E3:G3"/>
    <mergeCell ref="H3:J3"/>
    <mergeCell ref="Q3:S3"/>
    <mergeCell ref="N2:Y2"/>
    <mergeCell ref="W3:Y3"/>
    <mergeCell ref="AA2:AB2"/>
    <mergeCell ref="AA3:AA4"/>
    <mergeCell ref="AB3:AB4"/>
  </mergeCells>
  <printOptions/>
  <pageMargins left="0.5118110236220472" right="0.1968503937007874" top="0.72" bottom="0.5118110236220472" header="0.5118110236220472" footer="0.4330708661417323"/>
  <pageSetup horizontalDpi="1200" verticalDpi="1200" orientation="landscape" paperSize="9" scale="85" r:id="rId1"/>
  <ignoredErrors>
    <ignoredError sqref="A5:A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A22"/>
  <sheetViews>
    <sheetView showGridLines="0"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4.50390625" style="4" customWidth="1"/>
    <col min="2" max="25" width="6.125" style="1" customWidth="1"/>
    <col min="26" max="26" width="3.625" style="1" customWidth="1"/>
    <col min="27" max="27" width="1.37890625" style="1" customWidth="1"/>
    <col min="28" max="16384" width="9.00390625" style="1" customWidth="1"/>
  </cols>
  <sheetData>
    <row r="1" spans="1:25" ht="27.75" customHeight="1">
      <c r="A1" s="49" t="s">
        <v>111</v>
      </c>
      <c r="M1" s="207"/>
      <c r="W1" s="50"/>
      <c r="Y1" s="50" t="s">
        <v>14</v>
      </c>
    </row>
    <row r="2" spans="1:26" s="7" customFormat="1" ht="24" customHeight="1">
      <c r="A2" s="259"/>
      <c r="B2" s="272" t="s">
        <v>195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272" t="s">
        <v>196</v>
      </c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4"/>
      <c r="Z2" s="54"/>
    </row>
    <row r="3" spans="1:27" s="9" customFormat="1" ht="194.25" customHeight="1">
      <c r="A3" s="263"/>
      <c r="B3" s="264" t="s">
        <v>26</v>
      </c>
      <c r="C3" s="265"/>
      <c r="D3" s="266"/>
      <c r="E3" s="267" t="s">
        <v>138</v>
      </c>
      <c r="F3" s="265"/>
      <c r="G3" s="266"/>
      <c r="H3" s="264" t="s">
        <v>96</v>
      </c>
      <c r="I3" s="265"/>
      <c r="J3" s="266"/>
      <c r="K3" s="265" t="s">
        <v>27</v>
      </c>
      <c r="L3" s="265"/>
      <c r="M3" s="266"/>
      <c r="N3" s="267" t="s">
        <v>137</v>
      </c>
      <c r="O3" s="281"/>
      <c r="P3" s="282"/>
      <c r="Q3" s="284" t="s">
        <v>136</v>
      </c>
      <c r="R3" s="285"/>
      <c r="S3" s="286"/>
      <c r="T3" s="206"/>
      <c r="U3" s="232" t="s">
        <v>194</v>
      </c>
      <c r="V3" s="206"/>
      <c r="W3" s="264" t="s">
        <v>28</v>
      </c>
      <c r="X3" s="265"/>
      <c r="Y3" s="266"/>
      <c r="Z3" s="56"/>
      <c r="AA3" s="8"/>
    </row>
    <row r="4" spans="1:27" ht="18" customHeight="1">
      <c r="A4" s="78" t="s">
        <v>24</v>
      </c>
      <c r="B4" s="79" t="s">
        <v>93</v>
      </c>
      <c r="C4" s="80" t="s">
        <v>94</v>
      </c>
      <c r="D4" s="82" t="s">
        <v>95</v>
      </c>
      <c r="E4" s="79" t="s">
        <v>93</v>
      </c>
      <c r="F4" s="81" t="s">
        <v>94</v>
      </c>
      <c r="G4" s="82" t="s">
        <v>95</v>
      </c>
      <c r="H4" s="79" t="s">
        <v>93</v>
      </c>
      <c r="I4" s="81" t="s">
        <v>94</v>
      </c>
      <c r="J4" s="82" t="s">
        <v>95</v>
      </c>
      <c r="K4" s="80" t="s">
        <v>93</v>
      </c>
      <c r="L4" s="81" t="s">
        <v>94</v>
      </c>
      <c r="M4" s="82" t="s">
        <v>95</v>
      </c>
      <c r="N4" s="79" t="s">
        <v>93</v>
      </c>
      <c r="O4" s="81" t="s">
        <v>94</v>
      </c>
      <c r="P4" s="82" t="s">
        <v>95</v>
      </c>
      <c r="Q4" s="79" t="s">
        <v>93</v>
      </c>
      <c r="R4" s="81" t="s">
        <v>94</v>
      </c>
      <c r="S4" s="82" t="s">
        <v>95</v>
      </c>
      <c r="T4" s="229" t="s">
        <v>93</v>
      </c>
      <c r="U4" s="230" t="s">
        <v>94</v>
      </c>
      <c r="V4" s="235" t="s">
        <v>95</v>
      </c>
      <c r="W4" s="79" t="s">
        <v>93</v>
      </c>
      <c r="X4" s="81" t="s">
        <v>94</v>
      </c>
      <c r="Y4" s="82" t="s">
        <v>95</v>
      </c>
      <c r="Z4" s="61"/>
      <c r="AA4" s="2"/>
    </row>
    <row r="5" spans="1:27" ht="23.25" customHeight="1">
      <c r="A5" s="52" t="s">
        <v>53</v>
      </c>
      <c r="B5" s="83">
        <f>SUM(C5:D5)</f>
        <v>0</v>
      </c>
      <c r="C5" s="84">
        <v>0</v>
      </c>
      <c r="D5" s="85">
        <v>0</v>
      </c>
      <c r="E5" s="83">
        <f>SUM(F5:G5)</f>
        <v>0</v>
      </c>
      <c r="F5" s="86">
        <v>0</v>
      </c>
      <c r="G5" s="85">
        <v>0</v>
      </c>
      <c r="H5" s="83">
        <f>SUM(I5:J5)</f>
        <v>0</v>
      </c>
      <c r="I5" s="86">
        <v>0</v>
      </c>
      <c r="J5" s="85">
        <v>0</v>
      </c>
      <c r="K5" s="84">
        <f>SUM(L5:M5)</f>
        <v>0</v>
      </c>
      <c r="L5" s="86">
        <v>0</v>
      </c>
      <c r="M5" s="85">
        <v>0</v>
      </c>
      <c r="N5" s="63">
        <f>SUM(O5:P5)</f>
        <v>19</v>
      </c>
      <c r="O5" s="76">
        <v>12</v>
      </c>
      <c r="P5" s="137">
        <v>7</v>
      </c>
      <c r="Q5" s="63">
        <f>SUM(R5:S5)</f>
        <v>1</v>
      </c>
      <c r="R5" s="64">
        <v>1</v>
      </c>
      <c r="S5" s="65">
        <v>0</v>
      </c>
      <c r="T5" s="208"/>
      <c r="U5" s="211"/>
      <c r="V5" s="208"/>
      <c r="W5" s="63">
        <f>SUM(X5:Y5)</f>
        <v>0</v>
      </c>
      <c r="X5" s="64">
        <v>0</v>
      </c>
      <c r="Y5" s="65">
        <v>0</v>
      </c>
      <c r="Z5" s="61"/>
      <c r="AA5" s="2"/>
    </row>
    <row r="6" spans="1:27" ht="23.25" customHeight="1">
      <c r="A6" s="53" t="s">
        <v>55</v>
      </c>
      <c r="B6" s="83">
        <f aca="true" t="shared" si="0" ref="B6:B20">SUM(C6:D6)</f>
        <v>0</v>
      </c>
      <c r="C6" s="88">
        <v>0</v>
      </c>
      <c r="D6" s="89">
        <v>0</v>
      </c>
      <c r="E6" s="83">
        <f aca="true" t="shared" si="1" ref="E6:E20">SUM(F6:G6)</f>
        <v>0</v>
      </c>
      <c r="F6" s="90">
        <v>0</v>
      </c>
      <c r="G6" s="89">
        <v>0</v>
      </c>
      <c r="H6" s="83">
        <f aca="true" t="shared" si="2" ref="H6:H20">SUM(I6:J6)</f>
        <v>0</v>
      </c>
      <c r="I6" s="90">
        <v>0</v>
      </c>
      <c r="J6" s="89">
        <v>0</v>
      </c>
      <c r="K6" s="84">
        <f aca="true" t="shared" si="3" ref="K6:K20">SUM(L6:M6)</f>
        <v>0</v>
      </c>
      <c r="L6" s="90">
        <v>0</v>
      </c>
      <c r="M6" s="89">
        <v>0</v>
      </c>
      <c r="N6" s="63">
        <f aca="true" t="shared" si="4" ref="N6:N20">SUM(O6:P6)</f>
        <v>5</v>
      </c>
      <c r="O6" s="76">
        <v>4</v>
      </c>
      <c r="P6" s="137">
        <v>1</v>
      </c>
      <c r="Q6" s="63">
        <f aca="true" t="shared" si="5" ref="Q6:Q20">SUM(R6:S6)</f>
        <v>0</v>
      </c>
      <c r="R6" s="64">
        <v>0</v>
      </c>
      <c r="S6" s="65">
        <v>0</v>
      </c>
      <c r="T6" s="208"/>
      <c r="U6" s="212"/>
      <c r="V6" s="208"/>
      <c r="W6" s="63">
        <f aca="true" t="shared" si="6" ref="W6:W20">SUM(X6:Y6)</f>
        <v>0</v>
      </c>
      <c r="X6" s="64">
        <v>0</v>
      </c>
      <c r="Y6" s="65">
        <v>0</v>
      </c>
      <c r="Z6" s="61"/>
      <c r="AA6" s="2"/>
    </row>
    <row r="7" spans="1:27" ht="23.25" customHeight="1">
      <c r="A7" s="53" t="s">
        <v>57</v>
      </c>
      <c r="B7" s="83">
        <f t="shared" si="0"/>
        <v>0</v>
      </c>
      <c r="C7" s="88">
        <v>0</v>
      </c>
      <c r="D7" s="89">
        <v>0</v>
      </c>
      <c r="E7" s="83">
        <f t="shared" si="1"/>
        <v>0</v>
      </c>
      <c r="F7" s="90">
        <v>0</v>
      </c>
      <c r="G7" s="89">
        <v>0</v>
      </c>
      <c r="H7" s="83">
        <f t="shared" si="2"/>
        <v>0</v>
      </c>
      <c r="I7" s="90">
        <v>0</v>
      </c>
      <c r="J7" s="89">
        <v>0</v>
      </c>
      <c r="K7" s="84">
        <f t="shared" si="3"/>
        <v>0</v>
      </c>
      <c r="L7" s="90">
        <v>0</v>
      </c>
      <c r="M7" s="89">
        <v>0</v>
      </c>
      <c r="N7" s="63">
        <f t="shared" si="4"/>
        <v>2</v>
      </c>
      <c r="O7" s="76">
        <v>1</v>
      </c>
      <c r="P7" s="137">
        <v>1</v>
      </c>
      <c r="Q7" s="63">
        <f t="shared" si="5"/>
        <v>0</v>
      </c>
      <c r="R7" s="64">
        <v>0</v>
      </c>
      <c r="S7" s="65">
        <v>0</v>
      </c>
      <c r="T7" s="208"/>
      <c r="U7" s="212"/>
      <c r="V7" s="208"/>
      <c r="W7" s="63">
        <f t="shared" si="6"/>
        <v>0</v>
      </c>
      <c r="X7" s="64">
        <v>0</v>
      </c>
      <c r="Y7" s="65">
        <v>0</v>
      </c>
      <c r="Z7" s="61"/>
      <c r="AA7" s="2"/>
    </row>
    <row r="8" spans="1:27" ht="23.25" customHeight="1">
      <c r="A8" s="53" t="s">
        <v>90</v>
      </c>
      <c r="B8" s="83">
        <f t="shared" si="0"/>
        <v>0</v>
      </c>
      <c r="C8" s="88">
        <v>0</v>
      </c>
      <c r="D8" s="89">
        <v>0</v>
      </c>
      <c r="E8" s="83">
        <f t="shared" si="1"/>
        <v>0</v>
      </c>
      <c r="F8" s="90">
        <v>0</v>
      </c>
      <c r="G8" s="89">
        <v>0</v>
      </c>
      <c r="H8" s="83">
        <f t="shared" si="2"/>
        <v>0</v>
      </c>
      <c r="I8" s="90">
        <v>0</v>
      </c>
      <c r="J8" s="89">
        <v>0</v>
      </c>
      <c r="K8" s="84">
        <f t="shared" si="3"/>
        <v>0</v>
      </c>
      <c r="L8" s="90">
        <v>0</v>
      </c>
      <c r="M8" s="89">
        <v>0</v>
      </c>
      <c r="N8" s="63">
        <f t="shared" si="4"/>
        <v>0</v>
      </c>
      <c r="O8" s="76">
        <v>0</v>
      </c>
      <c r="P8" s="137">
        <v>0</v>
      </c>
      <c r="Q8" s="63">
        <f t="shared" si="5"/>
        <v>0</v>
      </c>
      <c r="R8" s="64">
        <v>0</v>
      </c>
      <c r="S8" s="65">
        <v>0</v>
      </c>
      <c r="T8" s="208"/>
      <c r="U8" s="212"/>
      <c r="V8" s="208"/>
      <c r="W8" s="63">
        <f t="shared" si="6"/>
        <v>0</v>
      </c>
      <c r="X8" s="64">
        <v>0</v>
      </c>
      <c r="Y8" s="65">
        <v>0</v>
      </c>
      <c r="Z8" s="61"/>
      <c r="AA8" s="2"/>
    </row>
    <row r="9" spans="1:27" ht="23.25" customHeight="1">
      <c r="A9" s="53" t="s">
        <v>91</v>
      </c>
      <c r="B9" s="83">
        <f t="shared" si="0"/>
        <v>11</v>
      </c>
      <c r="C9" s="88">
        <v>6</v>
      </c>
      <c r="D9" s="89">
        <v>5</v>
      </c>
      <c r="E9" s="83">
        <f t="shared" si="1"/>
        <v>0</v>
      </c>
      <c r="F9" s="90">
        <v>0</v>
      </c>
      <c r="G9" s="89">
        <v>0</v>
      </c>
      <c r="H9" s="83">
        <f t="shared" si="2"/>
        <v>1</v>
      </c>
      <c r="I9" s="90">
        <v>0</v>
      </c>
      <c r="J9" s="89">
        <v>1</v>
      </c>
      <c r="K9" s="84">
        <f t="shared" si="3"/>
        <v>3</v>
      </c>
      <c r="L9" s="90">
        <v>3</v>
      </c>
      <c r="M9" s="89">
        <v>0</v>
      </c>
      <c r="N9" s="63">
        <f t="shared" si="4"/>
        <v>0</v>
      </c>
      <c r="O9" s="76">
        <v>0</v>
      </c>
      <c r="P9" s="137">
        <v>0</v>
      </c>
      <c r="Q9" s="63">
        <f t="shared" si="5"/>
        <v>0</v>
      </c>
      <c r="R9" s="64">
        <v>0</v>
      </c>
      <c r="S9" s="65">
        <v>0</v>
      </c>
      <c r="T9" s="208"/>
      <c r="U9" s="212"/>
      <c r="V9" s="208"/>
      <c r="W9" s="63">
        <f t="shared" si="6"/>
        <v>0</v>
      </c>
      <c r="X9" s="64">
        <v>0</v>
      </c>
      <c r="Y9" s="65">
        <v>0</v>
      </c>
      <c r="Z9" s="61"/>
      <c r="AA9" s="2"/>
    </row>
    <row r="10" spans="1:27" ht="23.25" customHeight="1">
      <c r="A10" s="53" t="s">
        <v>92</v>
      </c>
      <c r="B10" s="83">
        <f t="shared" si="0"/>
        <v>26</v>
      </c>
      <c r="C10" s="88">
        <v>19</v>
      </c>
      <c r="D10" s="89">
        <v>7</v>
      </c>
      <c r="E10" s="83">
        <f t="shared" si="1"/>
        <v>9</v>
      </c>
      <c r="F10" s="90">
        <v>3</v>
      </c>
      <c r="G10" s="89">
        <v>6</v>
      </c>
      <c r="H10" s="83">
        <f t="shared" si="2"/>
        <v>0</v>
      </c>
      <c r="I10" s="90">
        <v>0</v>
      </c>
      <c r="J10" s="89">
        <v>0</v>
      </c>
      <c r="K10" s="84">
        <f t="shared" si="3"/>
        <v>17</v>
      </c>
      <c r="L10" s="90">
        <v>15</v>
      </c>
      <c r="M10" s="89">
        <v>2</v>
      </c>
      <c r="N10" s="63">
        <f t="shared" si="4"/>
        <v>0</v>
      </c>
      <c r="O10" s="76">
        <v>0</v>
      </c>
      <c r="P10" s="137">
        <v>0</v>
      </c>
      <c r="Q10" s="63">
        <f t="shared" si="5"/>
        <v>0</v>
      </c>
      <c r="R10" s="64">
        <v>0</v>
      </c>
      <c r="S10" s="65">
        <v>0</v>
      </c>
      <c r="T10" s="208"/>
      <c r="U10" s="212"/>
      <c r="V10" s="208"/>
      <c r="W10" s="63">
        <f t="shared" si="6"/>
        <v>0</v>
      </c>
      <c r="X10" s="64">
        <v>0</v>
      </c>
      <c r="Y10" s="65">
        <v>0</v>
      </c>
      <c r="Z10" s="61"/>
      <c r="AA10" s="2"/>
    </row>
    <row r="11" spans="1:27" ht="23.25" customHeight="1">
      <c r="A11" s="53" t="s">
        <v>65</v>
      </c>
      <c r="B11" s="83">
        <f t="shared" si="0"/>
        <v>30</v>
      </c>
      <c r="C11" s="88">
        <v>21</v>
      </c>
      <c r="D11" s="89">
        <v>9</v>
      </c>
      <c r="E11" s="83">
        <f t="shared" si="1"/>
        <v>4</v>
      </c>
      <c r="F11" s="90">
        <v>3</v>
      </c>
      <c r="G11" s="89">
        <v>1</v>
      </c>
      <c r="H11" s="83">
        <f t="shared" si="2"/>
        <v>3</v>
      </c>
      <c r="I11" s="90">
        <v>2</v>
      </c>
      <c r="J11" s="89">
        <v>1</v>
      </c>
      <c r="K11" s="84">
        <f t="shared" si="3"/>
        <v>14</v>
      </c>
      <c r="L11" s="90">
        <v>14</v>
      </c>
      <c r="M11" s="89">
        <v>0</v>
      </c>
      <c r="N11" s="63">
        <f t="shared" si="4"/>
        <v>3</v>
      </c>
      <c r="O11" s="76">
        <v>3</v>
      </c>
      <c r="P11" s="137">
        <v>0</v>
      </c>
      <c r="Q11" s="63">
        <f t="shared" si="5"/>
        <v>0</v>
      </c>
      <c r="R11" s="64">
        <v>0</v>
      </c>
      <c r="S11" s="65">
        <v>0</v>
      </c>
      <c r="T11" s="208"/>
      <c r="U11" s="212"/>
      <c r="V11" s="208"/>
      <c r="W11" s="63">
        <f t="shared" si="6"/>
        <v>0</v>
      </c>
      <c r="X11" s="64">
        <v>0</v>
      </c>
      <c r="Y11" s="65">
        <v>0</v>
      </c>
      <c r="Z11" s="61"/>
      <c r="AA11" s="2"/>
    </row>
    <row r="12" spans="1:27" ht="23.25" customHeight="1">
      <c r="A12" s="53" t="s">
        <v>67</v>
      </c>
      <c r="B12" s="83">
        <f t="shared" si="0"/>
        <v>22</v>
      </c>
      <c r="C12" s="88">
        <v>14</v>
      </c>
      <c r="D12" s="89">
        <v>8</v>
      </c>
      <c r="E12" s="83">
        <f t="shared" si="1"/>
        <v>9</v>
      </c>
      <c r="F12" s="90">
        <v>8</v>
      </c>
      <c r="G12" s="89">
        <v>1</v>
      </c>
      <c r="H12" s="83">
        <f t="shared" si="2"/>
        <v>6</v>
      </c>
      <c r="I12" s="90">
        <v>4</v>
      </c>
      <c r="J12" s="89">
        <v>2</v>
      </c>
      <c r="K12" s="84">
        <f t="shared" si="3"/>
        <v>13</v>
      </c>
      <c r="L12" s="90">
        <v>13</v>
      </c>
      <c r="M12" s="89">
        <v>0</v>
      </c>
      <c r="N12" s="63">
        <f t="shared" si="4"/>
        <v>0</v>
      </c>
      <c r="O12" s="76">
        <v>0</v>
      </c>
      <c r="P12" s="137">
        <v>0</v>
      </c>
      <c r="Q12" s="63">
        <f t="shared" si="5"/>
        <v>0</v>
      </c>
      <c r="R12" s="64">
        <v>0</v>
      </c>
      <c r="S12" s="65">
        <v>0</v>
      </c>
      <c r="T12" s="208"/>
      <c r="U12" s="212"/>
      <c r="V12" s="208"/>
      <c r="W12" s="63">
        <f t="shared" si="6"/>
        <v>0</v>
      </c>
      <c r="X12" s="64">
        <v>0</v>
      </c>
      <c r="Y12" s="65">
        <v>0</v>
      </c>
      <c r="Z12" s="61"/>
      <c r="AA12" s="2"/>
    </row>
    <row r="13" spans="1:27" ht="23.25" customHeight="1">
      <c r="A13" s="53" t="s">
        <v>69</v>
      </c>
      <c r="B13" s="83">
        <f t="shared" si="0"/>
        <v>18</v>
      </c>
      <c r="C13" s="88">
        <v>10</v>
      </c>
      <c r="D13" s="89">
        <v>8</v>
      </c>
      <c r="E13" s="83">
        <f t="shared" si="1"/>
        <v>4</v>
      </c>
      <c r="F13" s="90">
        <v>4</v>
      </c>
      <c r="G13" s="89">
        <v>0</v>
      </c>
      <c r="H13" s="83">
        <f t="shared" si="2"/>
        <v>2</v>
      </c>
      <c r="I13" s="90">
        <v>1</v>
      </c>
      <c r="J13" s="89">
        <v>1</v>
      </c>
      <c r="K13" s="84">
        <f t="shared" si="3"/>
        <v>11</v>
      </c>
      <c r="L13" s="90">
        <v>11</v>
      </c>
      <c r="M13" s="89">
        <v>0</v>
      </c>
      <c r="N13" s="63">
        <f t="shared" si="4"/>
        <v>3</v>
      </c>
      <c r="O13" s="76">
        <v>2</v>
      </c>
      <c r="P13" s="137">
        <v>1</v>
      </c>
      <c r="Q13" s="63">
        <f t="shared" si="5"/>
        <v>0</v>
      </c>
      <c r="R13" s="64">
        <v>0</v>
      </c>
      <c r="S13" s="65">
        <v>0</v>
      </c>
      <c r="T13" s="208"/>
      <c r="U13" s="212"/>
      <c r="V13" s="208"/>
      <c r="W13" s="63">
        <f t="shared" si="6"/>
        <v>0</v>
      </c>
      <c r="X13" s="64">
        <v>0</v>
      </c>
      <c r="Y13" s="65">
        <v>0</v>
      </c>
      <c r="Z13" s="61"/>
      <c r="AA13" s="2"/>
    </row>
    <row r="14" spans="1:27" ht="23.25" customHeight="1">
      <c r="A14" s="53" t="s">
        <v>71</v>
      </c>
      <c r="B14" s="83">
        <f t="shared" si="0"/>
        <v>14</v>
      </c>
      <c r="C14" s="88">
        <v>14</v>
      </c>
      <c r="D14" s="89">
        <v>0</v>
      </c>
      <c r="E14" s="83">
        <f t="shared" si="1"/>
        <v>4</v>
      </c>
      <c r="F14" s="90">
        <v>3</v>
      </c>
      <c r="G14" s="89">
        <v>1</v>
      </c>
      <c r="H14" s="83">
        <f t="shared" si="2"/>
        <v>4</v>
      </c>
      <c r="I14" s="90">
        <v>2</v>
      </c>
      <c r="J14" s="89">
        <v>2</v>
      </c>
      <c r="K14" s="84">
        <f t="shared" si="3"/>
        <v>12</v>
      </c>
      <c r="L14" s="90">
        <v>12</v>
      </c>
      <c r="M14" s="89">
        <v>0</v>
      </c>
      <c r="N14" s="63">
        <f t="shared" si="4"/>
        <v>10</v>
      </c>
      <c r="O14" s="76">
        <v>1</v>
      </c>
      <c r="P14" s="137">
        <v>9</v>
      </c>
      <c r="Q14" s="63">
        <f t="shared" si="5"/>
        <v>0</v>
      </c>
      <c r="R14" s="64">
        <v>0</v>
      </c>
      <c r="S14" s="65">
        <v>0</v>
      </c>
      <c r="T14" s="208"/>
      <c r="U14" s="212"/>
      <c r="V14" s="208"/>
      <c r="W14" s="63">
        <f t="shared" si="6"/>
        <v>0</v>
      </c>
      <c r="X14" s="64">
        <v>0</v>
      </c>
      <c r="Y14" s="65">
        <v>0</v>
      </c>
      <c r="Z14" s="61"/>
      <c r="AA14" s="2"/>
    </row>
    <row r="15" spans="1:27" ht="23.25" customHeight="1">
      <c r="A15" s="53" t="s">
        <v>73</v>
      </c>
      <c r="B15" s="83">
        <f t="shared" si="0"/>
        <v>14</v>
      </c>
      <c r="C15" s="88">
        <v>14</v>
      </c>
      <c r="D15" s="89">
        <v>0</v>
      </c>
      <c r="E15" s="83">
        <f t="shared" si="1"/>
        <v>0</v>
      </c>
      <c r="F15" s="90">
        <v>0</v>
      </c>
      <c r="G15" s="89">
        <v>0</v>
      </c>
      <c r="H15" s="83">
        <f t="shared" si="2"/>
        <v>2</v>
      </c>
      <c r="I15" s="90">
        <v>2</v>
      </c>
      <c r="J15" s="89">
        <v>0</v>
      </c>
      <c r="K15" s="84">
        <f t="shared" si="3"/>
        <v>5</v>
      </c>
      <c r="L15" s="90">
        <v>5</v>
      </c>
      <c r="M15" s="89">
        <v>0</v>
      </c>
      <c r="N15" s="63">
        <f t="shared" si="4"/>
        <v>6</v>
      </c>
      <c r="O15" s="76">
        <v>3</v>
      </c>
      <c r="P15" s="137">
        <v>3</v>
      </c>
      <c r="Q15" s="63">
        <f t="shared" si="5"/>
        <v>0</v>
      </c>
      <c r="R15" s="64">
        <v>0</v>
      </c>
      <c r="S15" s="65">
        <v>0</v>
      </c>
      <c r="T15" s="208"/>
      <c r="U15" s="212"/>
      <c r="V15" s="208"/>
      <c r="W15" s="63">
        <f t="shared" si="6"/>
        <v>1</v>
      </c>
      <c r="X15" s="64">
        <v>1</v>
      </c>
      <c r="Y15" s="65">
        <v>0</v>
      </c>
      <c r="Z15" s="61"/>
      <c r="AA15" s="2"/>
    </row>
    <row r="16" spans="1:27" ht="23.25" customHeight="1">
      <c r="A16" s="53" t="s">
        <v>75</v>
      </c>
      <c r="B16" s="83">
        <f t="shared" si="0"/>
        <v>9</v>
      </c>
      <c r="C16" s="88">
        <v>9</v>
      </c>
      <c r="D16" s="89">
        <v>0</v>
      </c>
      <c r="E16" s="83">
        <f t="shared" si="1"/>
        <v>4</v>
      </c>
      <c r="F16" s="90">
        <v>4</v>
      </c>
      <c r="G16" s="89">
        <v>0</v>
      </c>
      <c r="H16" s="83">
        <f t="shared" si="2"/>
        <v>3</v>
      </c>
      <c r="I16" s="90">
        <v>3</v>
      </c>
      <c r="J16" s="89">
        <v>0</v>
      </c>
      <c r="K16" s="84">
        <f t="shared" si="3"/>
        <v>4</v>
      </c>
      <c r="L16" s="90">
        <v>4</v>
      </c>
      <c r="M16" s="89">
        <v>0</v>
      </c>
      <c r="N16" s="63">
        <f t="shared" si="4"/>
        <v>2</v>
      </c>
      <c r="O16" s="76">
        <v>2</v>
      </c>
      <c r="P16" s="137">
        <v>0</v>
      </c>
      <c r="Q16" s="63">
        <f t="shared" si="5"/>
        <v>0</v>
      </c>
      <c r="R16" s="64">
        <v>0</v>
      </c>
      <c r="S16" s="65">
        <v>0</v>
      </c>
      <c r="T16" s="208"/>
      <c r="U16" s="212"/>
      <c r="V16" s="208"/>
      <c r="W16" s="63">
        <f t="shared" si="6"/>
        <v>0</v>
      </c>
      <c r="X16" s="64">
        <v>0</v>
      </c>
      <c r="Y16" s="65">
        <v>0</v>
      </c>
      <c r="Z16" s="61"/>
      <c r="AA16" s="2"/>
    </row>
    <row r="17" spans="1:27" ht="23.25" customHeight="1">
      <c r="A17" s="53" t="s">
        <v>77</v>
      </c>
      <c r="B17" s="83">
        <f>SUM(C17:D17)</f>
        <v>3</v>
      </c>
      <c r="C17" s="88">
        <v>3</v>
      </c>
      <c r="D17" s="89">
        <v>0</v>
      </c>
      <c r="E17" s="83">
        <f t="shared" si="1"/>
        <v>0</v>
      </c>
      <c r="F17" s="90">
        <v>0</v>
      </c>
      <c r="G17" s="89">
        <v>0</v>
      </c>
      <c r="H17" s="83">
        <f t="shared" si="2"/>
        <v>1</v>
      </c>
      <c r="I17" s="90">
        <v>1</v>
      </c>
      <c r="J17" s="89">
        <v>0</v>
      </c>
      <c r="K17" s="84">
        <f t="shared" si="3"/>
        <v>4</v>
      </c>
      <c r="L17" s="90">
        <v>4</v>
      </c>
      <c r="M17" s="89">
        <v>0</v>
      </c>
      <c r="N17" s="63">
        <f t="shared" si="4"/>
        <v>6</v>
      </c>
      <c r="O17" s="76">
        <v>6</v>
      </c>
      <c r="P17" s="137">
        <v>0</v>
      </c>
      <c r="Q17" s="63">
        <f t="shared" si="5"/>
        <v>0</v>
      </c>
      <c r="R17" s="64">
        <v>0</v>
      </c>
      <c r="S17" s="65">
        <v>0</v>
      </c>
      <c r="T17" s="208"/>
      <c r="U17" s="212"/>
      <c r="V17" s="208"/>
      <c r="W17" s="63">
        <f t="shared" si="6"/>
        <v>0</v>
      </c>
      <c r="X17" s="64">
        <v>0</v>
      </c>
      <c r="Y17" s="65">
        <v>0</v>
      </c>
      <c r="Z17" s="61"/>
      <c r="AA17" s="2"/>
    </row>
    <row r="18" spans="1:27" ht="23.25" customHeight="1">
      <c r="A18" s="53" t="s">
        <v>79</v>
      </c>
      <c r="B18" s="83">
        <f t="shared" si="0"/>
        <v>8</v>
      </c>
      <c r="C18" s="88">
        <v>8</v>
      </c>
      <c r="D18" s="89">
        <v>0</v>
      </c>
      <c r="E18" s="83">
        <f t="shared" si="1"/>
        <v>3</v>
      </c>
      <c r="F18" s="90">
        <v>3</v>
      </c>
      <c r="G18" s="89">
        <v>0</v>
      </c>
      <c r="H18" s="83">
        <f t="shared" si="2"/>
        <v>1</v>
      </c>
      <c r="I18" s="90">
        <v>1</v>
      </c>
      <c r="J18" s="89">
        <v>0</v>
      </c>
      <c r="K18" s="84">
        <f t="shared" si="3"/>
        <v>2</v>
      </c>
      <c r="L18" s="90">
        <v>2</v>
      </c>
      <c r="M18" s="89">
        <v>0</v>
      </c>
      <c r="N18" s="63">
        <f t="shared" si="4"/>
        <v>12</v>
      </c>
      <c r="O18" s="76">
        <v>10</v>
      </c>
      <c r="P18" s="137">
        <v>2</v>
      </c>
      <c r="Q18" s="63">
        <f t="shared" si="5"/>
        <v>0</v>
      </c>
      <c r="R18" s="64">
        <v>0</v>
      </c>
      <c r="S18" s="65">
        <v>0</v>
      </c>
      <c r="T18" s="208"/>
      <c r="U18" s="212"/>
      <c r="V18" s="208"/>
      <c r="W18" s="63">
        <f t="shared" si="6"/>
        <v>0</v>
      </c>
      <c r="X18" s="64">
        <v>0</v>
      </c>
      <c r="Y18" s="65">
        <v>0</v>
      </c>
      <c r="Z18" s="61"/>
      <c r="AA18" s="2"/>
    </row>
    <row r="19" spans="1:27" ht="23.25" customHeight="1">
      <c r="A19" s="53" t="s">
        <v>81</v>
      </c>
      <c r="B19" s="83">
        <f t="shared" si="0"/>
        <v>1</v>
      </c>
      <c r="C19" s="88">
        <v>1</v>
      </c>
      <c r="D19" s="89">
        <v>0</v>
      </c>
      <c r="E19" s="83">
        <f t="shared" si="1"/>
        <v>2</v>
      </c>
      <c r="F19" s="90">
        <v>1</v>
      </c>
      <c r="G19" s="89">
        <v>1</v>
      </c>
      <c r="H19" s="83">
        <f t="shared" si="2"/>
        <v>0</v>
      </c>
      <c r="I19" s="90">
        <v>0</v>
      </c>
      <c r="J19" s="89">
        <v>0</v>
      </c>
      <c r="K19" s="84">
        <f t="shared" si="3"/>
        <v>0</v>
      </c>
      <c r="L19" s="90">
        <v>0</v>
      </c>
      <c r="M19" s="89">
        <v>0</v>
      </c>
      <c r="N19" s="63">
        <f t="shared" si="4"/>
        <v>9</v>
      </c>
      <c r="O19" s="76">
        <v>8</v>
      </c>
      <c r="P19" s="137">
        <v>1</v>
      </c>
      <c r="Q19" s="63">
        <f t="shared" si="5"/>
        <v>0</v>
      </c>
      <c r="R19" s="64">
        <v>0</v>
      </c>
      <c r="S19" s="65">
        <v>0</v>
      </c>
      <c r="T19" s="208"/>
      <c r="U19" s="212"/>
      <c r="V19" s="208"/>
      <c r="W19" s="63">
        <f t="shared" si="6"/>
        <v>0</v>
      </c>
      <c r="X19" s="64">
        <v>0</v>
      </c>
      <c r="Y19" s="65">
        <v>0</v>
      </c>
      <c r="Z19" s="61"/>
      <c r="AA19" s="2"/>
    </row>
    <row r="20" spans="1:27" ht="23.25" customHeight="1" thickBot="1">
      <c r="A20" s="53" t="s">
        <v>83</v>
      </c>
      <c r="B20" s="83">
        <f t="shared" si="0"/>
        <v>0</v>
      </c>
      <c r="C20" s="88">
        <v>0</v>
      </c>
      <c r="D20" s="89">
        <v>0</v>
      </c>
      <c r="E20" s="83">
        <f t="shared" si="1"/>
        <v>4</v>
      </c>
      <c r="F20" s="90">
        <v>3</v>
      </c>
      <c r="G20" s="89">
        <v>1</v>
      </c>
      <c r="H20" s="83">
        <f t="shared" si="2"/>
        <v>0</v>
      </c>
      <c r="I20" s="90">
        <v>0</v>
      </c>
      <c r="J20" s="89">
        <v>0</v>
      </c>
      <c r="K20" s="84">
        <f t="shared" si="3"/>
        <v>0</v>
      </c>
      <c r="L20" s="90">
        <v>0</v>
      </c>
      <c r="M20" s="89">
        <v>0</v>
      </c>
      <c r="N20" s="63">
        <f t="shared" si="4"/>
        <v>109</v>
      </c>
      <c r="O20" s="76">
        <v>71</v>
      </c>
      <c r="P20" s="137">
        <v>38</v>
      </c>
      <c r="Q20" s="63">
        <f t="shared" si="5"/>
        <v>0</v>
      </c>
      <c r="R20" s="64">
        <v>0</v>
      </c>
      <c r="S20" s="65">
        <v>0</v>
      </c>
      <c r="T20" s="209"/>
      <c r="U20" s="213"/>
      <c r="V20" s="209"/>
      <c r="W20" s="178">
        <f t="shared" si="6"/>
        <v>5</v>
      </c>
      <c r="X20" s="64">
        <v>2</v>
      </c>
      <c r="Y20" s="65">
        <v>3</v>
      </c>
      <c r="Z20" s="61"/>
      <c r="AA20" s="2"/>
    </row>
    <row r="21" spans="1:27" ht="26.25" customHeight="1" thickTop="1">
      <c r="A21" s="66" t="s">
        <v>5</v>
      </c>
      <c r="B21" s="67">
        <f>SUM(B5:B20)</f>
        <v>156</v>
      </c>
      <c r="C21" s="77">
        <f>SUM(C5:C20)</f>
        <v>119</v>
      </c>
      <c r="D21" s="69">
        <f>SUM(D5:D20)</f>
        <v>37</v>
      </c>
      <c r="E21" s="67">
        <f>SUM(E5:E20)</f>
        <v>43</v>
      </c>
      <c r="F21" s="68">
        <f aca="true" t="shared" si="7" ref="F21:L21">SUM(F5:F20)</f>
        <v>32</v>
      </c>
      <c r="G21" s="69">
        <f t="shared" si="7"/>
        <v>11</v>
      </c>
      <c r="H21" s="67">
        <f t="shared" si="7"/>
        <v>23</v>
      </c>
      <c r="I21" s="68">
        <f t="shared" si="7"/>
        <v>16</v>
      </c>
      <c r="J21" s="69">
        <f t="shared" si="7"/>
        <v>7</v>
      </c>
      <c r="K21" s="67">
        <f t="shared" si="7"/>
        <v>85</v>
      </c>
      <c r="L21" s="68">
        <f t="shared" si="7"/>
        <v>83</v>
      </c>
      <c r="M21" s="69">
        <f>SUM(M5:M20)</f>
        <v>2</v>
      </c>
      <c r="N21" s="67">
        <f aca="true" t="shared" si="8" ref="N21:Y21">SUM(N5:N20)</f>
        <v>186</v>
      </c>
      <c r="O21" s="68">
        <f t="shared" si="8"/>
        <v>123</v>
      </c>
      <c r="P21" s="69">
        <f t="shared" si="8"/>
        <v>63</v>
      </c>
      <c r="Q21" s="67">
        <f t="shared" si="8"/>
        <v>1</v>
      </c>
      <c r="R21" s="68">
        <f t="shared" si="8"/>
        <v>1</v>
      </c>
      <c r="S21" s="69">
        <f t="shared" si="8"/>
        <v>0</v>
      </c>
      <c r="T21" s="210">
        <v>0</v>
      </c>
      <c r="U21" s="214">
        <v>0</v>
      </c>
      <c r="V21" s="210">
        <v>0</v>
      </c>
      <c r="W21" s="179">
        <f t="shared" si="8"/>
        <v>6</v>
      </c>
      <c r="X21" s="68">
        <f t="shared" si="8"/>
        <v>3</v>
      </c>
      <c r="Y21" s="69">
        <f t="shared" si="8"/>
        <v>3</v>
      </c>
      <c r="Z21" s="73"/>
      <c r="AA21" s="3"/>
    </row>
    <row r="22" spans="1:26" s="51" customFormat="1" ht="1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</sheetData>
  <sheetProtection/>
  <mergeCells count="10">
    <mergeCell ref="N3:P3"/>
    <mergeCell ref="Q3:S3"/>
    <mergeCell ref="N2:Y2"/>
    <mergeCell ref="W3:Y3"/>
    <mergeCell ref="A2:A3"/>
    <mergeCell ref="B3:D3"/>
    <mergeCell ref="E3:G3"/>
    <mergeCell ref="H3:J3"/>
    <mergeCell ref="K3:M3"/>
    <mergeCell ref="B2:M2"/>
  </mergeCells>
  <printOptions/>
  <pageMargins left="0.5905511811023623" right="0.1968503937007874" top="0.5905511811023623" bottom="0.5118110236220472" header="0.5118110236220472" footer="0.4330708661417323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2013-03-08T06:25:08Z</cp:lastPrinted>
  <dcterms:created xsi:type="dcterms:W3CDTF">2006-09-07T06:53:22Z</dcterms:created>
  <dcterms:modified xsi:type="dcterms:W3CDTF">2013-03-14T02:06:20Z</dcterms:modified>
  <cp:category/>
  <cp:version/>
  <cp:contentType/>
  <cp:contentStatus/>
</cp:coreProperties>
</file>