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27930" windowHeight="7155" activeTab="0"/>
  </bookViews>
  <sheets>
    <sheet name="R3.4.1" sheetId="1" r:id="rId1"/>
  </sheets>
  <definedNames>
    <definedName name="_xlnm.Print_Area" localSheetId="0">'R3.4.1'!$A$1:$O$35</definedName>
    <definedName name="_xlnm.Print_Titles" localSheetId="0">'R3.4.1'!$1:$4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<sst xmlns="http://schemas.openxmlformats.org/spreadsheetml/2006/main" count="56" uniqueCount="53">
  <si>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</si>
  <si>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</si>
  <si>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</si>
  <si>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</si>
  <si>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</si>
  <si>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</si>
  <si>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</si>
  <si>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</si>
  <si>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</si>
  <si>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</si>
  <si>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</si>
  <si>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</si>
  <si>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</si>
  <si>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</si>
  <si>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</si>
  <si>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</si>
  <si>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</si>
  <si>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</si>
  <si>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</si>
  <si>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</si>
  <si>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</si>
  <si>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</si>
  <si>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</si>
  <si>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</si>
  <si>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</si>
  <si>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</si>
  <si>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</si>
  <si>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</si>
  <si>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</si>
  <si>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</si>
  <si>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</si>
  <si>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</si>
  <si>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</si>
  <si>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</si>
  <si>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</si>
  <si>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</si>
  <si>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</si>
  <si>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</si>
  <si>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</si>
  <si>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</si>
  <si>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</si>
  <si>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</si>
  <si>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</si>
  <si>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</si>
  <si>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</si>
  <si>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</si>
  <si>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</si>
  <si>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</si>
  <si>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</si>
  <si>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</si>
  <si>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</si>
  <si>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</si>
  <si>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（令和3年４月１日現在）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</si>
</sst>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  <numFmt numFmtId="181" formatCode="#####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7" sqref="G27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8">
        <v>204940</v>
      </c>
      <c r="C5" s="18">
        <v>1007312</v>
      </c>
      <c r="D5" s="13">
        <f>B5+C5</f>
        <v>1212252</v>
      </c>
      <c r="E5" s="14">
        <v>421.24</v>
      </c>
      <c r="F5" s="13">
        <v>82149</v>
      </c>
      <c r="G5" s="14">
        <f>F5/E5</f>
        <v>195.01709239388472</v>
      </c>
      <c r="H5" s="14">
        <f>D5/E5</f>
        <v>2877.817871047384</v>
      </c>
      <c r="I5" s="14">
        <f>B5/E5</f>
        <v>486.516000379831</v>
      </c>
      <c r="J5" s="14">
        <f>D5/F5</f>
        <v>14.756746886754556</v>
      </c>
      <c r="K5" s="14">
        <f>B5/F5</f>
        <v>2.4947351763259444</v>
      </c>
      <c r="L5" s="13">
        <v>73006</v>
      </c>
      <c r="M5" s="13">
        <v>52871</v>
      </c>
      <c r="N5" s="14">
        <f>D5/L5</f>
        <v>16.604827000520505</v>
      </c>
      <c r="O5" s="14">
        <f>B5/L5</f>
        <v>2.8071665342574583</v>
      </c>
    </row>
    <row r="6" spans="1:15" ht="24" customHeight="1" thickBot="1" thickTop="1">
      <c r="A6" s="15" t="s">
        <v>33</v>
      </c>
      <c r="B6" s="16">
        <f>B5</f>
        <v>204940</v>
      </c>
      <c r="C6" s="16">
        <f>C5</f>
        <v>1007312</v>
      </c>
      <c r="D6" s="16">
        <f>D5</f>
        <v>1212252</v>
      </c>
      <c r="E6" s="17">
        <f>E5</f>
        <v>421.24</v>
      </c>
      <c r="F6" s="24">
        <f>F5</f>
        <v>82149</v>
      </c>
      <c r="G6" s="17">
        <f aca="true" t="shared" si="0" ref="G6:G35">F6/E6</f>
        <v>195.01709239388472</v>
      </c>
      <c r="H6" s="17">
        <f aca="true" t="shared" si="1" ref="H6:H33">D6/E6</f>
        <v>2877.817871047384</v>
      </c>
      <c r="I6" s="17">
        <f aca="true" t="shared" si="2" ref="I6:I35">B6/E6</f>
        <v>486.516000379831</v>
      </c>
      <c r="J6" s="17">
        <f aca="true" t="shared" si="3" ref="J6:J35">D6/F6</f>
        <v>14.756746886754556</v>
      </c>
      <c r="K6" s="17">
        <f aca="true" t="shared" si="4" ref="K6:K35">B6/F6</f>
        <v>2.4947351763259444</v>
      </c>
      <c r="L6" s="16">
        <f>L5</f>
        <v>73006</v>
      </c>
      <c r="M6" s="16">
        <f>M5</f>
        <v>52871</v>
      </c>
      <c r="N6" s="17">
        <f>D6/L6</f>
        <v>16.604827000520505</v>
      </c>
      <c r="O6" s="17">
        <f aca="true" t="shared" si="5" ref="O6:O35">B6/L6</f>
        <v>2.8071665342574583</v>
      </c>
    </row>
    <row r="7" spans="1:15" ht="24" customHeight="1" thickTop="1">
      <c r="A7" s="23" t="s">
        <v>19</v>
      </c>
      <c r="B7" s="18">
        <v>108332</v>
      </c>
      <c r="C7" s="18">
        <v>492230</v>
      </c>
      <c r="D7" s="25">
        <f aca="true" t="shared" si="6" ref="D7:D25">B7+C7</f>
        <v>600562</v>
      </c>
      <c r="E7" s="19">
        <v>234.5</v>
      </c>
      <c r="F7" s="18">
        <v>115274</v>
      </c>
      <c r="G7" s="20">
        <f t="shared" si="0"/>
        <v>491.5735607675906</v>
      </c>
      <c r="H7" s="19">
        <f t="shared" si="1"/>
        <v>2561.0319829424307</v>
      </c>
      <c r="I7" s="19">
        <f>B7/E7</f>
        <v>461.97014925373134</v>
      </c>
      <c r="J7" s="19">
        <f t="shared" si="3"/>
        <v>5.209865190762878</v>
      </c>
      <c r="K7" s="19">
        <f t="shared" si="4"/>
        <v>0.9397782674323785</v>
      </c>
      <c r="L7" s="18">
        <v>90741</v>
      </c>
      <c r="M7" s="18">
        <v>69235</v>
      </c>
      <c r="N7" s="19">
        <f aca="true" t="shared" si="7" ref="N7:N35">D7/L7</f>
        <v>6.61841945757706</v>
      </c>
      <c r="O7" s="19">
        <f t="shared" si="5"/>
        <v>1.1938594461158683</v>
      </c>
    </row>
    <row r="8" spans="1:15" ht="24" customHeight="1" thickBot="1">
      <c r="A8" s="23" t="s">
        <v>20</v>
      </c>
      <c r="B8" s="18">
        <v>268248</v>
      </c>
      <c r="C8" s="18">
        <v>1093324</v>
      </c>
      <c r="D8" s="26">
        <f t="shared" si="6"/>
        <v>1361572</v>
      </c>
      <c r="E8" s="19">
        <v>510.04</v>
      </c>
      <c r="F8" s="18">
        <v>104048</v>
      </c>
      <c r="G8" s="20">
        <f t="shared" si="0"/>
        <v>203.9996862991138</v>
      </c>
      <c r="H8" s="19">
        <f t="shared" si="1"/>
        <v>2669.539643949494</v>
      </c>
      <c r="I8" s="19">
        <f t="shared" si="2"/>
        <v>525.9352207669987</v>
      </c>
      <c r="J8" s="19">
        <f t="shared" si="3"/>
        <v>13.085998769798554</v>
      </c>
      <c r="K8" s="19">
        <f t="shared" si="4"/>
        <v>2.5781177917884053</v>
      </c>
      <c r="L8" s="18">
        <v>88336</v>
      </c>
      <c r="M8" s="18">
        <v>65142</v>
      </c>
      <c r="N8" s="19">
        <f t="shared" si="7"/>
        <v>15.413557326571274</v>
      </c>
      <c r="O8" s="19">
        <f t="shared" si="5"/>
        <v>3.036678138018475</v>
      </c>
    </row>
    <row r="9" spans="1:15" ht="24" customHeight="1" thickBot="1" thickTop="1">
      <c r="A9" s="15" t="s">
        <v>44</v>
      </c>
      <c r="B9" s="16">
        <f>SUM(B7:B8)</f>
        <v>376580</v>
      </c>
      <c r="C9" s="16">
        <f>SUM(C7:C8)</f>
        <v>1585554</v>
      </c>
      <c r="D9" s="16">
        <f>SUM(D7:D8)</f>
        <v>1962134</v>
      </c>
      <c r="E9" s="17">
        <f>SUM(E7:E8)</f>
        <v>744.54</v>
      </c>
      <c r="F9" s="16">
        <f>SUM(F7:F8)</f>
        <v>219322</v>
      </c>
      <c r="G9" s="17">
        <f t="shared" si="0"/>
        <v>294.57383082171543</v>
      </c>
      <c r="H9" s="17">
        <f t="shared" si="1"/>
        <v>2635.364117441642</v>
      </c>
      <c r="I9" s="17">
        <f t="shared" si="2"/>
        <v>505.7888091976254</v>
      </c>
      <c r="J9" s="17">
        <f t="shared" si="3"/>
        <v>8.946361970071402</v>
      </c>
      <c r="K9" s="17">
        <f t="shared" si="4"/>
        <v>1.7170188125222277</v>
      </c>
      <c r="L9" s="16">
        <f>SUM(L7:L8)</f>
        <v>179077</v>
      </c>
      <c r="M9" s="16">
        <f>SUM(M7:M8)</f>
        <v>134377</v>
      </c>
      <c r="N9" s="17">
        <f t="shared" si="7"/>
        <v>10.956929142212568</v>
      </c>
      <c r="O9" s="17">
        <f t="shared" si="5"/>
        <v>2.102894285698331</v>
      </c>
    </row>
    <row r="10" spans="1:15" ht="24" customHeight="1" thickTop="1">
      <c r="A10" s="23" t="s">
        <v>21</v>
      </c>
      <c r="B10" s="18">
        <v>332949</v>
      </c>
      <c r="C10" s="18">
        <v>1580681</v>
      </c>
      <c r="D10" s="25">
        <f t="shared" si="6"/>
        <v>1913630</v>
      </c>
      <c r="E10" s="19">
        <v>419.21</v>
      </c>
      <c r="F10" s="18">
        <v>150334</v>
      </c>
      <c r="G10" s="20">
        <f t="shared" si="0"/>
        <v>358.61262851554113</v>
      </c>
      <c r="H10" s="19">
        <f t="shared" si="1"/>
        <v>4564.848166789915</v>
      </c>
      <c r="I10" s="19">
        <f t="shared" si="2"/>
        <v>794.2296223849622</v>
      </c>
      <c r="J10" s="19">
        <f t="shared" si="3"/>
        <v>12.729189670999242</v>
      </c>
      <c r="K10" s="19">
        <f t="shared" si="4"/>
        <v>2.214728537789189</v>
      </c>
      <c r="L10" s="18">
        <v>121483</v>
      </c>
      <c r="M10" s="18">
        <v>90126</v>
      </c>
      <c r="N10" s="19">
        <f t="shared" si="7"/>
        <v>15.752245170106105</v>
      </c>
      <c r="O10" s="19">
        <f t="shared" si="5"/>
        <v>2.740704460706436</v>
      </c>
    </row>
    <row r="11" spans="1:15" ht="24" customHeight="1" thickBot="1">
      <c r="A11" s="23" t="s">
        <v>37</v>
      </c>
      <c r="B11" s="18">
        <v>33781</v>
      </c>
      <c r="C11" s="18">
        <v>110974</v>
      </c>
      <c r="D11" s="26">
        <f t="shared" si="6"/>
        <v>144755</v>
      </c>
      <c r="E11" s="19">
        <v>30.38</v>
      </c>
      <c r="F11" s="18">
        <v>6353</v>
      </c>
      <c r="G11" s="20">
        <f t="shared" si="0"/>
        <v>209.11784068466096</v>
      </c>
      <c r="H11" s="19">
        <f t="shared" si="1"/>
        <v>4764.812376563529</v>
      </c>
      <c r="I11" s="19">
        <f t="shared" si="2"/>
        <v>1111.9486504279132</v>
      </c>
      <c r="J11" s="19">
        <f t="shared" si="3"/>
        <v>22.785298284275147</v>
      </c>
      <c r="K11" s="19">
        <f t="shared" si="4"/>
        <v>5.317330395088934</v>
      </c>
      <c r="L11" s="18">
        <v>4242</v>
      </c>
      <c r="M11" s="18">
        <v>2905</v>
      </c>
      <c r="N11" s="19">
        <f t="shared" si="7"/>
        <v>34.124233851956625</v>
      </c>
      <c r="O11" s="19">
        <f t="shared" si="5"/>
        <v>7.963460631777464</v>
      </c>
    </row>
    <row r="12" spans="1:15" ht="24" customHeight="1" thickBot="1" thickTop="1">
      <c r="A12" s="15" t="s">
        <v>45</v>
      </c>
      <c r="B12" s="16">
        <f>SUM(B10:B11)</f>
        <v>366730</v>
      </c>
      <c r="C12" s="16">
        <f>SUM(C10:C11)</f>
        <v>1691655</v>
      </c>
      <c r="D12" s="16">
        <f>SUM(D10:D11)</f>
        <v>2058385</v>
      </c>
      <c r="E12" s="17">
        <f>SUM(E10:E11)</f>
        <v>449.59</v>
      </c>
      <c r="F12" s="16">
        <f>SUM(F10:F11)</f>
        <v>156687</v>
      </c>
      <c r="G12" s="17">
        <f t="shared" si="0"/>
        <v>348.5108654551925</v>
      </c>
      <c r="H12" s="17">
        <f t="shared" si="1"/>
        <v>4578.360283814142</v>
      </c>
      <c r="I12" s="17">
        <f t="shared" si="2"/>
        <v>815.6987477479482</v>
      </c>
      <c r="J12" s="17">
        <f t="shared" si="3"/>
        <v>13.136922654719282</v>
      </c>
      <c r="K12" s="17">
        <f t="shared" si="4"/>
        <v>2.3405260168361126</v>
      </c>
      <c r="L12" s="16">
        <f>SUM(L10:L11)</f>
        <v>125725</v>
      </c>
      <c r="M12" s="16">
        <f>SUM(M10:M11)</f>
        <v>93031</v>
      </c>
      <c r="N12" s="17">
        <f t="shared" si="7"/>
        <v>16.372121694173792</v>
      </c>
      <c r="O12" s="17">
        <f t="shared" si="5"/>
        <v>2.9169218532511434</v>
      </c>
    </row>
    <row r="13" spans="1:15" ht="24" customHeight="1" thickTop="1">
      <c r="A13" s="23" t="s">
        <v>22</v>
      </c>
      <c r="B13" s="18">
        <v>387538</v>
      </c>
      <c r="C13" s="18">
        <v>1802252</v>
      </c>
      <c r="D13" s="25">
        <f t="shared" si="6"/>
        <v>2189790</v>
      </c>
      <c r="E13" s="19">
        <v>429.35</v>
      </c>
      <c r="F13" s="18">
        <v>509810</v>
      </c>
      <c r="G13" s="20">
        <f t="shared" si="0"/>
        <v>1187.399557470595</v>
      </c>
      <c r="H13" s="19">
        <f t="shared" si="1"/>
        <v>5100.244555723768</v>
      </c>
      <c r="I13" s="19">
        <f t="shared" si="2"/>
        <v>902.6155816932572</v>
      </c>
      <c r="J13" s="19">
        <f t="shared" si="3"/>
        <v>4.295306094427335</v>
      </c>
      <c r="K13" s="19">
        <f t="shared" si="4"/>
        <v>0.7601616288421177</v>
      </c>
      <c r="L13" s="18">
        <v>329975</v>
      </c>
      <c r="M13" s="18">
        <v>261811</v>
      </c>
      <c r="N13" s="19">
        <f t="shared" si="7"/>
        <v>6.636230017425563</v>
      </c>
      <c r="O13" s="19">
        <f t="shared" si="5"/>
        <v>1.1744465489809834</v>
      </c>
    </row>
    <row r="14" spans="1:15" ht="24" customHeight="1">
      <c r="A14" s="23" t="s">
        <v>38</v>
      </c>
      <c r="B14" s="18">
        <v>188550</v>
      </c>
      <c r="C14" s="18">
        <v>584633</v>
      </c>
      <c r="D14" s="27">
        <f t="shared" si="6"/>
        <v>773183</v>
      </c>
      <c r="E14" s="19">
        <v>194.44</v>
      </c>
      <c r="F14" s="18">
        <v>34903</v>
      </c>
      <c r="G14" s="20">
        <f t="shared" si="0"/>
        <v>179.5052458341905</v>
      </c>
      <c r="H14" s="19">
        <f t="shared" si="1"/>
        <v>3976.4606048138244</v>
      </c>
      <c r="I14" s="19">
        <f t="shared" si="2"/>
        <v>969.7078790372351</v>
      </c>
      <c r="J14" s="19">
        <f t="shared" si="3"/>
        <v>22.15233647537461</v>
      </c>
      <c r="K14" s="19">
        <f t="shared" si="4"/>
        <v>5.402114431424233</v>
      </c>
      <c r="L14" s="18">
        <v>28562</v>
      </c>
      <c r="M14" s="18">
        <v>20322</v>
      </c>
      <c r="N14" s="19">
        <f t="shared" si="7"/>
        <v>27.07033821160983</v>
      </c>
      <c r="O14" s="19">
        <f t="shared" si="5"/>
        <v>6.60142847139556</v>
      </c>
    </row>
    <row r="15" spans="1:15" ht="24" customHeight="1">
      <c r="A15" s="23" t="s">
        <v>39</v>
      </c>
      <c r="B15" s="18">
        <v>104462</v>
      </c>
      <c r="C15" s="18">
        <v>364824</v>
      </c>
      <c r="D15" s="27">
        <f t="shared" si="6"/>
        <v>469286</v>
      </c>
      <c r="E15" s="19">
        <v>211.3</v>
      </c>
      <c r="F15" s="18">
        <v>33848</v>
      </c>
      <c r="G15" s="20">
        <f t="shared" si="0"/>
        <v>160.18930430667297</v>
      </c>
      <c r="H15" s="19">
        <f t="shared" si="1"/>
        <v>2220.946521533365</v>
      </c>
      <c r="I15" s="19">
        <f t="shared" si="2"/>
        <v>494.37766209181257</v>
      </c>
      <c r="J15" s="19">
        <f t="shared" si="3"/>
        <v>13.864511935712597</v>
      </c>
      <c r="K15" s="19">
        <f t="shared" si="4"/>
        <v>3.0862089340581425</v>
      </c>
      <c r="L15" s="18">
        <v>27641</v>
      </c>
      <c r="M15" s="18">
        <v>19892</v>
      </c>
      <c r="N15" s="19">
        <f t="shared" si="7"/>
        <v>16.977895155746896</v>
      </c>
      <c r="O15" s="19">
        <f t="shared" si="5"/>
        <v>3.779240982598314</v>
      </c>
    </row>
    <row r="16" spans="1:15" ht="24" customHeight="1">
      <c r="A16" s="23" t="s">
        <v>23</v>
      </c>
      <c r="B16" s="18">
        <v>22657</v>
      </c>
      <c r="C16" s="18">
        <v>184365</v>
      </c>
      <c r="D16" s="27">
        <f t="shared" si="6"/>
        <v>207022</v>
      </c>
      <c r="E16" s="19">
        <v>20.41</v>
      </c>
      <c r="F16" s="18">
        <v>29510</v>
      </c>
      <c r="G16" s="20">
        <f t="shared" si="0"/>
        <v>1445.8598726114649</v>
      </c>
      <c r="H16" s="19">
        <f t="shared" si="1"/>
        <v>10143.165115139638</v>
      </c>
      <c r="I16" s="19">
        <f t="shared" si="2"/>
        <v>1110.093091621754</v>
      </c>
      <c r="J16" s="19">
        <f t="shared" si="3"/>
        <v>7.01531684174856</v>
      </c>
      <c r="K16" s="19">
        <f t="shared" si="4"/>
        <v>0.7677736360555744</v>
      </c>
      <c r="L16" s="18">
        <v>21633</v>
      </c>
      <c r="M16" s="18">
        <v>16322</v>
      </c>
      <c r="N16" s="19">
        <f t="shared" si="7"/>
        <v>9.569731428835576</v>
      </c>
      <c r="O16" s="19">
        <f t="shared" si="5"/>
        <v>1.0473350899089353</v>
      </c>
    </row>
    <row r="17" spans="1:15" ht="24" customHeight="1" thickBot="1">
      <c r="A17" s="23" t="s">
        <v>24</v>
      </c>
      <c r="B17" s="18">
        <v>75587</v>
      </c>
      <c r="C17" s="18">
        <v>261314</v>
      </c>
      <c r="D17" s="26">
        <f t="shared" si="6"/>
        <v>336901</v>
      </c>
      <c r="E17" s="19">
        <v>101.59</v>
      </c>
      <c r="F17" s="18">
        <v>20342</v>
      </c>
      <c r="G17" s="20">
        <f>F17/E17</f>
        <v>200.23624372477605</v>
      </c>
      <c r="H17" s="19">
        <f t="shared" si="1"/>
        <v>3316.2811300324834</v>
      </c>
      <c r="I17" s="19">
        <f t="shared" si="2"/>
        <v>744.0397676936706</v>
      </c>
      <c r="J17" s="19">
        <f t="shared" si="3"/>
        <v>16.561842493363486</v>
      </c>
      <c r="K17" s="19">
        <f t="shared" si="4"/>
        <v>3.71580965490119</v>
      </c>
      <c r="L17" s="18">
        <v>16608</v>
      </c>
      <c r="M17" s="18">
        <v>11931</v>
      </c>
      <c r="N17" s="19">
        <f t="shared" si="7"/>
        <v>20.285464836223507</v>
      </c>
      <c r="O17" s="19">
        <f t="shared" si="5"/>
        <v>4.551240366088632</v>
      </c>
    </row>
    <row r="18" spans="1:15" ht="24" customHeight="1" thickBot="1" thickTop="1">
      <c r="A18" s="15" t="s">
        <v>46</v>
      </c>
      <c r="B18" s="16">
        <f>SUM(B13:B17)</f>
        <v>778794</v>
      </c>
      <c r="C18" s="16">
        <f>SUM(C13:C17)</f>
        <v>3197388</v>
      </c>
      <c r="D18" s="16">
        <f>SUM(D13:D17)</f>
        <v>3976182</v>
      </c>
      <c r="E18" s="17">
        <f>SUM(E13:E17)</f>
        <v>957.0899999999999</v>
      </c>
      <c r="F18" s="16">
        <f>SUM(F13:F17)</f>
        <v>628413</v>
      </c>
      <c r="G18" s="17">
        <f t="shared" si="0"/>
        <v>656.587154813027</v>
      </c>
      <c r="H18" s="17">
        <f t="shared" si="1"/>
        <v>4154.449424818983</v>
      </c>
      <c r="I18" s="17">
        <f t="shared" si="2"/>
        <v>813.710309375294</v>
      </c>
      <c r="J18" s="17">
        <f t="shared" si="3"/>
        <v>6.327338867910116</v>
      </c>
      <c r="K18" s="17">
        <f t="shared" si="4"/>
        <v>1.2393028151868277</v>
      </c>
      <c r="L18" s="16">
        <f>SUM(L13:L17)</f>
        <v>424419</v>
      </c>
      <c r="M18" s="16">
        <f>SUM(M13:M17)</f>
        <v>330278</v>
      </c>
      <c r="N18" s="17">
        <f t="shared" si="7"/>
        <v>9.368529684109335</v>
      </c>
      <c r="O18" s="17">
        <f t="shared" si="5"/>
        <v>1.8349649756490638</v>
      </c>
    </row>
    <row r="19" spans="1:15" ht="24" customHeight="1" thickBot="1" thickTop="1">
      <c r="A19" s="23" t="s">
        <v>40</v>
      </c>
      <c r="B19" s="18">
        <v>324737</v>
      </c>
      <c r="C19" s="18">
        <v>379246</v>
      </c>
      <c r="D19" s="25">
        <f t="shared" si="6"/>
        <v>703983</v>
      </c>
      <c r="E19" s="19">
        <v>583.69</v>
      </c>
      <c r="F19" s="18">
        <v>7247</v>
      </c>
      <c r="G19" s="20">
        <f t="shared" si="0"/>
        <v>12.415837173842277</v>
      </c>
      <c r="H19" s="19">
        <f t="shared" si="1"/>
        <v>1206.0905617708029</v>
      </c>
      <c r="I19" s="19">
        <f t="shared" si="2"/>
        <v>556.3518305950075</v>
      </c>
      <c r="J19" s="19">
        <f t="shared" si="3"/>
        <v>97.14129984821305</v>
      </c>
      <c r="K19" s="19">
        <f t="shared" si="4"/>
        <v>44.80985235269767</v>
      </c>
      <c r="L19" s="18">
        <v>7744</v>
      </c>
      <c r="M19" s="18">
        <v>4517</v>
      </c>
      <c r="N19" s="19">
        <f t="shared" si="7"/>
        <v>90.90689566115702</v>
      </c>
      <c r="O19" s="19">
        <f t="shared" si="5"/>
        <v>41.93401342975206</v>
      </c>
    </row>
    <row r="20" spans="1:15" ht="24" customHeight="1" thickBot="1" thickTop="1">
      <c r="A20" s="15" t="s">
        <v>41</v>
      </c>
      <c r="B20" s="16">
        <f aca="true" t="shared" si="8" ref="B20:G20">B19</f>
        <v>324737</v>
      </c>
      <c r="C20" s="16">
        <f t="shared" si="8"/>
        <v>379246</v>
      </c>
      <c r="D20" s="16">
        <f t="shared" si="8"/>
        <v>703983</v>
      </c>
      <c r="E20" s="17">
        <f t="shared" si="8"/>
        <v>583.69</v>
      </c>
      <c r="F20" s="16">
        <f t="shared" si="8"/>
        <v>7247</v>
      </c>
      <c r="G20" s="17">
        <f t="shared" si="8"/>
        <v>12.415837173842277</v>
      </c>
      <c r="H20" s="17">
        <f t="shared" si="1"/>
        <v>1206.0905617708029</v>
      </c>
      <c r="I20" s="17">
        <f t="shared" si="2"/>
        <v>556.3518305950075</v>
      </c>
      <c r="J20" s="17">
        <f t="shared" si="3"/>
        <v>97.14129984821305</v>
      </c>
      <c r="K20" s="17">
        <f t="shared" si="4"/>
        <v>44.80985235269767</v>
      </c>
      <c r="L20" s="16">
        <f>L19</f>
        <v>7744</v>
      </c>
      <c r="M20" s="16">
        <f>M19</f>
        <v>4517</v>
      </c>
      <c r="N20" s="17">
        <f t="shared" si="7"/>
        <v>90.90689566115702</v>
      </c>
      <c r="O20" s="17">
        <f t="shared" si="5"/>
        <v>41.93401342975206</v>
      </c>
    </row>
    <row r="21" spans="1:15" ht="24" customHeight="1" thickTop="1">
      <c r="A21" s="23" t="s">
        <v>25</v>
      </c>
      <c r="B21" s="18">
        <v>359883</v>
      </c>
      <c r="C21" s="18">
        <v>1701178</v>
      </c>
      <c r="D21" s="25">
        <f t="shared" si="6"/>
        <v>2061061</v>
      </c>
      <c r="E21" s="19">
        <v>432.12</v>
      </c>
      <c r="F21" s="18">
        <v>40110</v>
      </c>
      <c r="G21" s="20">
        <f t="shared" si="0"/>
        <v>92.82143848930852</v>
      </c>
      <c r="H21" s="19">
        <f t="shared" si="1"/>
        <v>4769.649634360826</v>
      </c>
      <c r="I21" s="19">
        <f t="shared" si="2"/>
        <v>832.8311580116634</v>
      </c>
      <c r="J21" s="19">
        <f t="shared" si="3"/>
        <v>51.38521565694341</v>
      </c>
      <c r="K21" s="19">
        <f t="shared" si="4"/>
        <v>8.972400897531788</v>
      </c>
      <c r="L21" s="18">
        <v>36863</v>
      </c>
      <c r="M21" s="18">
        <v>25159</v>
      </c>
      <c r="N21" s="19">
        <f t="shared" si="7"/>
        <v>55.91137454900578</v>
      </c>
      <c r="O21" s="19">
        <f t="shared" si="5"/>
        <v>9.762716002495727</v>
      </c>
    </row>
    <row r="22" spans="1:15" ht="24" customHeight="1" thickBot="1">
      <c r="A22" s="23" t="s">
        <v>26</v>
      </c>
      <c r="B22" s="18">
        <v>276063</v>
      </c>
      <c r="C22" s="18">
        <v>577616</v>
      </c>
      <c r="D22" s="26">
        <f t="shared" si="6"/>
        <v>853679</v>
      </c>
      <c r="E22" s="19">
        <v>299.43</v>
      </c>
      <c r="F22" s="18">
        <v>15173</v>
      </c>
      <c r="G22" s="20">
        <f t="shared" si="0"/>
        <v>50.67294526266573</v>
      </c>
      <c r="H22" s="19">
        <f t="shared" si="1"/>
        <v>2851.013592492402</v>
      </c>
      <c r="I22" s="19">
        <f t="shared" si="2"/>
        <v>921.9617272818355</v>
      </c>
      <c r="J22" s="19">
        <f t="shared" si="3"/>
        <v>56.263033019178806</v>
      </c>
      <c r="K22" s="19">
        <f t="shared" si="4"/>
        <v>18.1943583997891</v>
      </c>
      <c r="L22" s="18">
        <v>13760</v>
      </c>
      <c r="M22" s="18">
        <v>8954</v>
      </c>
      <c r="N22" s="19">
        <f t="shared" si="7"/>
        <v>62.040625</v>
      </c>
      <c r="O22" s="19">
        <f t="shared" si="5"/>
        <v>20.062718023255815</v>
      </c>
    </row>
    <row r="23" spans="1:15" ht="24" customHeight="1" thickBot="1" thickTop="1">
      <c r="A23" s="15" t="s">
        <v>27</v>
      </c>
      <c r="B23" s="16">
        <f>SUM(B21:B22)</f>
        <v>635946</v>
      </c>
      <c r="C23" s="16">
        <f>SUM(C21:C22)</f>
        <v>2278794</v>
      </c>
      <c r="D23" s="16">
        <f>SUM(D21:D22)</f>
        <v>2914740</v>
      </c>
      <c r="E23" s="17">
        <f>SUM(E21:E22)</f>
        <v>731.55</v>
      </c>
      <c r="F23" s="16">
        <f>SUM(F21:F22)</f>
        <v>55283</v>
      </c>
      <c r="G23" s="17">
        <f t="shared" si="0"/>
        <v>75.5696808147085</v>
      </c>
      <c r="H23" s="17">
        <f t="shared" si="1"/>
        <v>3984.3346319458688</v>
      </c>
      <c r="I23" s="17">
        <f t="shared" si="2"/>
        <v>869.3131023169982</v>
      </c>
      <c r="J23" s="17">
        <f t="shared" si="3"/>
        <v>52.72398386484091</v>
      </c>
      <c r="K23" s="17">
        <f t="shared" si="4"/>
        <v>11.503463994356313</v>
      </c>
      <c r="L23" s="16">
        <f>SUM(L21:L22)</f>
        <v>50623</v>
      </c>
      <c r="M23" s="16">
        <f>SUM(M21:M22)</f>
        <v>34113</v>
      </c>
      <c r="N23" s="17">
        <f t="shared" si="7"/>
        <v>57.577385773265114</v>
      </c>
      <c r="O23" s="17">
        <f>B23/L23</f>
        <v>12.56239258834917</v>
      </c>
    </row>
    <row r="24" spans="1:15" ht="24" customHeight="1" thickTop="1">
      <c r="A24" s="23" t="s">
        <v>28</v>
      </c>
      <c r="B24" s="18">
        <v>107079</v>
      </c>
      <c r="C24" s="18">
        <v>443083</v>
      </c>
      <c r="D24" s="25">
        <f t="shared" si="6"/>
        <v>550162</v>
      </c>
      <c r="E24" s="19">
        <v>132.65</v>
      </c>
      <c r="F24" s="18">
        <v>31569</v>
      </c>
      <c r="G24" s="20">
        <f t="shared" si="0"/>
        <v>237.98718431963815</v>
      </c>
      <c r="H24" s="19">
        <f t="shared" si="1"/>
        <v>4147.470787787411</v>
      </c>
      <c r="I24" s="19">
        <f t="shared" si="2"/>
        <v>807.2295514511873</v>
      </c>
      <c r="J24" s="19">
        <f t="shared" si="3"/>
        <v>17.427286261839146</v>
      </c>
      <c r="K24" s="19">
        <f t="shared" si="4"/>
        <v>3.3919034495866196</v>
      </c>
      <c r="L24" s="18">
        <v>23712</v>
      </c>
      <c r="M24" s="18">
        <v>16354</v>
      </c>
      <c r="N24" s="19">
        <f t="shared" si="7"/>
        <v>23.201838731443996</v>
      </c>
      <c r="O24" s="19">
        <f t="shared" si="5"/>
        <v>4.515814777327935</v>
      </c>
    </row>
    <row r="25" spans="1:15" ht="24" customHeight="1" thickBot="1">
      <c r="A25" s="23" t="s">
        <v>29</v>
      </c>
      <c r="B25" s="18">
        <v>114661</v>
      </c>
      <c r="C25" s="18">
        <v>368155</v>
      </c>
      <c r="D25" s="26">
        <f t="shared" si="6"/>
        <v>482816</v>
      </c>
      <c r="E25" s="19">
        <v>93.98</v>
      </c>
      <c r="F25" s="18">
        <v>8260</v>
      </c>
      <c r="G25" s="20">
        <f t="shared" si="0"/>
        <v>87.89104064694615</v>
      </c>
      <c r="H25" s="19">
        <f t="shared" si="1"/>
        <v>5137.433496488615</v>
      </c>
      <c r="I25" s="19">
        <f t="shared" si="2"/>
        <v>1220.057459033837</v>
      </c>
      <c r="J25" s="19">
        <f t="shared" si="3"/>
        <v>58.452300242130754</v>
      </c>
      <c r="K25" s="19">
        <f t="shared" si="4"/>
        <v>13.881476997578693</v>
      </c>
      <c r="L25" s="18">
        <v>7261</v>
      </c>
      <c r="M25" s="18">
        <v>4553</v>
      </c>
      <c r="N25" s="19">
        <f t="shared" si="7"/>
        <v>66.49442225588761</v>
      </c>
      <c r="O25" s="19">
        <f t="shared" si="5"/>
        <v>15.791351053573887</v>
      </c>
    </row>
    <row r="26" spans="1:15" ht="24" customHeight="1" thickBot="1" thickTop="1">
      <c r="A26" s="15" t="s">
        <v>47</v>
      </c>
      <c r="B26" s="16">
        <f>SUM(B24:B25)</f>
        <v>221740</v>
      </c>
      <c r="C26" s="16">
        <f>SUM(C24:C25)</f>
        <v>811238</v>
      </c>
      <c r="D26" s="16">
        <f>SUM(D24:D25)</f>
        <v>1032978</v>
      </c>
      <c r="E26" s="17">
        <f>SUM(E24:E25)</f>
        <v>226.63</v>
      </c>
      <c r="F26" s="16">
        <f>SUM(F24:F25)</f>
        <v>39829</v>
      </c>
      <c r="G26" s="17">
        <f t="shared" si="0"/>
        <v>175.74460574504698</v>
      </c>
      <c r="H26" s="17">
        <f t="shared" si="1"/>
        <v>4557.993204783127</v>
      </c>
      <c r="I26" s="17">
        <f t="shared" si="2"/>
        <v>978.4229801879716</v>
      </c>
      <c r="J26" s="17">
        <f t="shared" si="3"/>
        <v>25.935323507996685</v>
      </c>
      <c r="K26" s="17">
        <f t="shared" si="4"/>
        <v>5.567300208390871</v>
      </c>
      <c r="L26" s="16">
        <f>SUM(L24:L25)</f>
        <v>30973</v>
      </c>
      <c r="M26" s="16">
        <f>SUM(M24:M25)</f>
        <v>20907</v>
      </c>
      <c r="N26" s="17">
        <f t="shared" si="7"/>
        <v>33.3509185419559</v>
      </c>
      <c r="O26" s="17">
        <f t="shared" si="5"/>
        <v>7.159138604591096</v>
      </c>
    </row>
    <row r="27" spans="1:15" ht="24" customHeight="1" thickBot="1" thickTop="1">
      <c r="A27" s="12" t="s">
        <v>35</v>
      </c>
      <c r="B27" s="13">
        <v>359151</v>
      </c>
      <c r="C27" s="13">
        <v>1143709</v>
      </c>
      <c r="D27" s="25">
        <f>B27+C27</f>
        <v>1502860</v>
      </c>
      <c r="E27" s="14">
        <v>514.34</v>
      </c>
      <c r="F27" s="13">
        <v>34999</v>
      </c>
      <c r="G27" s="14">
        <f t="shared" si="0"/>
        <v>68.04642843255434</v>
      </c>
      <c r="H27" s="14">
        <f t="shared" si="1"/>
        <v>2921.9193529571876</v>
      </c>
      <c r="I27" s="14">
        <f t="shared" si="2"/>
        <v>698.2754598125753</v>
      </c>
      <c r="J27" s="14">
        <f t="shared" si="3"/>
        <v>42.94008400240007</v>
      </c>
      <c r="K27" s="14">
        <f t="shared" si="4"/>
        <v>10.261750335723878</v>
      </c>
      <c r="L27" s="13">
        <v>30946</v>
      </c>
      <c r="M27" s="13">
        <v>20016</v>
      </c>
      <c r="N27" s="14">
        <f t="shared" si="7"/>
        <v>48.56395010663737</v>
      </c>
      <c r="O27" s="14">
        <f t="shared" si="5"/>
        <v>11.605732566405997</v>
      </c>
    </row>
    <row r="28" spans="1:15" ht="24" customHeight="1" thickBot="1" thickTop="1">
      <c r="A28" s="15" t="s">
        <v>34</v>
      </c>
      <c r="B28" s="16">
        <f>B27</f>
        <v>359151</v>
      </c>
      <c r="C28" s="16">
        <f>C27</f>
        <v>1143709</v>
      </c>
      <c r="D28" s="16">
        <f>D27</f>
        <v>1502860</v>
      </c>
      <c r="E28" s="17">
        <f>E27</f>
        <v>514.34</v>
      </c>
      <c r="F28" s="16">
        <f>F27</f>
        <v>34999</v>
      </c>
      <c r="G28" s="17">
        <f t="shared" si="0"/>
        <v>68.04642843255434</v>
      </c>
      <c r="H28" s="17">
        <f t="shared" si="1"/>
        <v>2921.9193529571876</v>
      </c>
      <c r="I28" s="17">
        <f t="shared" si="2"/>
        <v>698.2754598125753</v>
      </c>
      <c r="J28" s="17">
        <f t="shared" si="3"/>
        <v>42.94008400240007</v>
      </c>
      <c r="K28" s="17">
        <f t="shared" si="4"/>
        <v>10.261750335723878</v>
      </c>
      <c r="L28" s="16">
        <f>L27</f>
        <v>30946</v>
      </c>
      <c r="M28" s="16">
        <f>M27</f>
        <v>20016</v>
      </c>
      <c r="N28" s="17">
        <f t="shared" si="7"/>
        <v>48.56395010663737</v>
      </c>
      <c r="O28" s="17">
        <f t="shared" si="5"/>
        <v>11.605732566405997</v>
      </c>
    </row>
    <row r="29" spans="1:15" ht="24" customHeight="1" thickTop="1">
      <c r="A29" s="23" t="s">
        <v>30</v>
      </c>
      <c r="B29" s="18">
        <v>346428</v>
      </c>
      <c r="C29" s="18">
        <v>1258509</v>
      </c>
      <c r="D29" s="25">
        <f>B29+C29</f>
        <v>1604937</v>
      </c>
      <c r="E29" s="19">
        <v>468.19</v>
      </c>
      <c r="F29" s="18">
        <v>69816</v>
      </c>
      <c r="G29" s="20">
        <f t="shared" si="0"/>
        <v>149.11894743587004</v>
      </c>
      <c r="H29" s="19">
        <f t="shared" si="1"/>
        <v>3427.9608705867277</v>
      </c>
      <c r="I29" s="19">
        <f t="shared" si="2"/>
        <v>739.9303701488711</v>
      </c>
      <c r="J29" s="19">
        <f t="shared" si="3"/>
        <v>22.988097284290134</v>
      </c>
      <c r="K29" s="19">
        <f t="shared" si="4"/>
        <v>4.962014437951186</v>
      </c>
      <c r="L29" s="18">
        <v>55819</v>
      </c>
      <c r="M29" s="18">
        <v>38971</v>
      </c>
      <c r="N29" s="19">
        <f t="shared" si="7"/>
        <v>28.752521542843834</v>
      </c>
      <c r="O29" s="19">
        <f t="shared" si="5"/>
        <v>6.2062738494061165</v>
      </c>
    </row>
    <row r="30" spans="1:15" ht="24" customHeight="1">
      <c r="A30" s="23" t="s">
        <v>31</v>
      </c>
      <c r="B30" s="18">
        <v>48305</v>
      </c>
      <c r="C30" s="18">
        <v>151636</v>
      </c>
      <c r="D30" s="27">
        <f>B30+C30</f>
        <v>199941</v>
      </c>
      <c r="E30" s="19">
        <v>98.45</v>
      </c>
      <c r="F30" s="18">
        <v>3643</v>
      </c>
      <c r="G30" s="20">
        <f t="shared" si="0"/>
        <v>37.003555104113765</v>
      </c>
      <c r="H30" s="19">
        <f t="shared" si="1"/>
        <v>2030.8887760284408</v>
      </c>
      <c r="I30" s="19">
        <f t="shared" si="2"/>
        <v>490.65515490096493</v>
      </c>
      <c r="J30" s="19">
        <f t="shared" si="3"/>
        <v>54.88361240735657</v>
      </c>
      <c r="K30" s="19">
        <f t="shared" si="4"/>
        <v>13.25967609113368</v>
      </c>
      <c r="L30" s="18">
        <v>3098</v>
      </c>
      <c r="M30" s="18">
        <v>2011</v>
      </c>
      <c r="N30" s="19">
        <f t="shared" si="7"/>
        <v>64.53873466752744</v>
      </c>
      <c r="O30" s="19">
        <f t="shared" si="5"/>
        <v>15.592317624273726</v>
      </c>
    </row>
    <row r="31" spans="1:15" ht="24" customHeight="1" thickBot="1">
      <c r="A31" s="23" t="s">
        <v>42</v>
      </c>
      <c r="B31" s="18">
        <v>113790</v>
      </c>
      <c r="C31" s="18">
        <v>263976</v>
      </c>
      <c r="D31" s="26">
        <f>B31+C31</f>
        <v>377766</v>
      </c>
      <c r="E31" s="19">
        <v>241.88</v>
      </c>
      <c r="F31" s="18">
        <v>9596</v>
      </c>
      <c r="G31" s="20">
        <f t="shared" si="0"/>
        <v>39.67256490821895</v>
      </c>
      <c r="H31" s="19">
        <f t="shared" si="1"/>
        <v>1561.7909707292872</v>
      </c>
      <c r="I31" s="19">
        <f t="shared" si="2"/>
        <v>470.43988754754423</v>
      </c>
      <c r="J31" s="19">
        <f t="shared" si="3"/>
        <v>39.36702792830346</v>
      </c>
      <c r="K31" s="19">
        <f t="shared" si="4"/>
        <v>11.858065860775323</v>
      </c>
      <c r="L31" s="18">
        <v>8668</v>
      </c>
      <c r="M31" s="18">
        <v>5573</v>
      </c>
      <c r="N31" s="19">
        <f t="shared" si="7"/>
        <v>43.58167974157822</v>
      </c>
      <c r="O31" s="19">
        <f t="shared" si="5"/>
        <v>13.127595754499307</v>
      </c>
    </row>
    <row r="32" spans="1:15" ht="24" customHeight="1" thickBot="1" thickTop="1">
      <c r="A32" s="15" t="s">
        <v>48</v>
      </c>
      <c r="B32" s="16">
        <f>SUM(B29:B31)</f>
        <v>508523</v>
      </c>
      <c r="C32" s="16">
        <f>SUM(C29:C31)</f>
        <v>1674121</v>
      </c>
      <c r="D32" s="16">
        <f>SUM(D29:D31)</f>
        <v>2182644</v>
      </c>
      <c r="E32" s="17">
        <f>SUM(E29:E31)</f>
        <v>808.52</v>
      </c>
      <c r="F32" s="16">
        <f>SUM(F29:F31)</f>
        <v>83055</v>
      </c>
      <c r="G32" s="17">
        <f t="shared" si="0"/>
        <v>102.72473160837086</v>
      </c>
      <c r="H32" s="17">
        <f t="shared" si="1"/>
        <v>2699.5547419977242</v>
      </c>
      <c r="I32" s="17">
        <f t="shared" si="2"/>
        <v>628.9553752535497</v>
      </c>
      <c r="J32" s="17">
        <f t="shared" si="3"/>
        <v>26.279501535127324</v>
      </c>
      <c r="K32" s="17">
        <f t="shared" si="4"/>
        <v>6.122725904521101</v>
      </c>
      <c r="L32" s="16">
        <f>SUM(L29:L31)</f>
        <v>67585</v>
      </c>
      <c r="M32" s="16">
        <f>SUM(M29:M31)</f>
        <v>46555</v>
      </c>
      <c r="N32" s="17">
        <f t="shared" si="7"/>
        <v>32.29479914182141</v>
      </c>
      <c r="O32" s="17">
        <f t="shared" si="5"/>
        <v>7.524199156617593</v>
      </c>
    </row>
    <row r="33" spans="1:15" ht="24" customHeight="1" thickBot="1" thickTop="1">
      <c r="A33" s="23" t="s">
        <v>43</v>
      </c>
      <c r="B33" s="18">
        <v>184371</v>
      </c>
      <c r="C33" s="18">
        <v>527964</v>
      </c>
      <c r="D33" s="25">
        <f>B33+C33</f>
        <v>712335</v>
      </c>
      <c r="E33" s="19">
        <v>238.99</v>
      </c>
      <c r="F33" s="18">
        <v>19315</v>
      </c>
      <c r="G33" s="20">
        <f t="shared" si="0"/>
        <v>80.81928114147036</v>
      </c>
      <c r="H33" s="19">
        <f t="shared" si="1"/>
        <v>2980.6058830913425</v>
      </c>
      <c r="I33" s="19">
        <f t="shared" si="2"/>
        <v>771.4590568643039</v>
      </c>
      <c r="J33" s="19">
        <f t="shared" si="3"/>
        <v>36.87988609888688</v>
      </c>
      <c r="K33" s="19">
        <f t="shared" si="4"/>
        <v>9.545482785399948</v>
      </c>
      <c r="L33" s="18">
        <v>16657</v>
      </c>
      <c r="M33" s="18">
        <v>11834</v>
      </c>
      <c r="N33" s="19">
        <f t="shared" si="7"/>
        <v>42.76490364411359</v>
      </c>
      <c r="O33" s="19">
        <f t="shared" si="5"/>
        <v>11.068679834303897</v>
      </c>
    </row>
    <row r="34" spans="1:15" ht="24" customHeight="1" thickBot="1" thickTop="1">
      <c r="A34" s="15" t="s">
        <v>51</v>
      </c>
      <c r="B34" s="16">
        <f>B33</f>
        <v>184371</v>
      </c>
      <c r="C34" s="16">
        <f>C33</f>
        <v>527964</v>
      </c>
      <c r="D34" s="16">
        <f>D33</f>
        <v>712335</v>
      </c>
      <c r="E34" s="17">
        <f>E33</f>
        <v>238.99</v>
      </c>
      <c r="F34" s="16">
        <f>F33</f>
        <v>19315</v>
      </c>
      <c r="G34" s="17">
        <f t="shared" si="0"/>
        <v>80.81928114147036</v>
      </c>
      <c r="H34" s="17">
        <f>D34/E34</f>
        <v>2980.6058830913425</v>
      </c>
      <c r="I34" s="17">
        <f t="shared" si="2"/>
        <v>771.4590568643039</v>
      </c>
      <c r="J34" s="17">
        <f t="shared" si="3"/>
        <v>36.87988609888688</v>
      </c>
      <c r="K34" s="17">
        <f t="shared" si="4"/>
        <v>9.545482785399948</v>
      </c>
      <c r="L34" s="16">
        <f>L33</f>
        <v>16657</v>
      </c>
      <c r="M34" s="16">
        <f>M33</f>
        <v>11834</v>
      </c>
      <c r="N34" s="17">
        <f t="shared" si="7"/>
        <v>42.76490364411359</v>
      </c>
      <c r="O34" s="17">
        <f t="shared" si="5"/>
        <v>11.068679834303897</v>
      </c>
    </row>
    <row r="35" spans="1:15" ht="24" customHeight="1" thickBot="1" thickTop="1">
      <c r="A35" s="15" t="s">
        <v>32</v>
      </c>
      <c r="B35" s="16">
        <f>B6+B9+B12+B18+B20+B23+B26+B28+B32+B34</f>
        <v>3961512</v>
      </c>
      <c r="C35" s="16">
        <f>C6+C9+C12+C18+C20+C23+C26+C28+C32+C34</f>
        <v>14296981</v>
      </c>
      <c r="D35" s="16">
        <f>D6+D9+D12+D18+D20+D23+D26+D28+D32+D34</f>
        <v>18258493</v>
      </c>
      <c r="E35" s="17">
        <f>E6+E9+E12+E18+E20+E23+E26+E28+E32+E34</f>
        <v>5676.18</v>
      </c>
      <c r="F35" s="16">
        <f>F6+F9+F12+F18+F20+F23+F26+F28+F32+F34</f>
        <v>1326299</v>
      </c>
      <c r="G35" s="17">
        <f t="shared" si="0"/>
        <v>233.6604899774144</v>
      </c>
      <c r="H35" s="17">
        <f>D35/E35</f>
        <v>3216.6867505963514</v>
      </c>
      <c r="I35" s="17">
        <f t="shared" si="2"/>
        <v>697.9186706552646</v>
      </c>
      <c r="J35" s="17">
        <f t="shared" si="3"/>
        <v>13.766498353689478</v>
      </c>
      <c r="K35" s="17">
        <f t="shared" si="4"/>
        <v>2.986892095975342</v>
      </c>
      <c r="L35" s="16">
        <f>L6+L9+L12+L18+L20+L23+L26+L28+L32+L34</f>
        <v>1006755</v>
      </c>
      <c r="M35" s="16">
        <f>M6+M9+M12+M18+M20+M23+M26+M28+M32+M34</f>
        <v>748499</v>
      </c>
      <c r="N35" s="17">
        <f t="shared" si="7"/>
        <v>18.13598442520772</v>
      </c>
      <c r="O35" s="17">
        <f t="shared" si="5"/>
        <v>3.934931537464428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2022-05-26T09:34:01Z</cp:lastPrinted>
  <dcterms:created xsi:type="dcterms:W3CDTF">1997-07-18T04:41:28Z</dcterms:created>
  <dcterms:modified xsi:type="dcterms:W3CDTF">2022-06-02T08:30:37Z</dcterms:modified>
  <cp:category/>
  <cp:version/>
  <cp:contentType/>
  <cp:contentStatus/>
</cp:coreProperties>
</file>