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06" windowWidth="11010" windowHeight="8010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>
    <definedName name="_xlnm.Print_Area" localSheetId="1">'2-2-2週報_週別定点当たり'!$A$1:$Z$60</definedName>
    <definedName name="_xlnm.Print_Area" localSheetId="3">'2-2-4月報_月別患者数'!$A$1:$Y$17</definedName>
    <definedName name="_xlnm.Print_Area" localSheetId="4">'2-2-5月報_月別定点当たり'!$A$1:$Y$17</definedName>
  </definedNames>
  <calcPr fullCalcOnLoad="1"/>
</workbook>
</file>

<file path=xl/sharedStrings.xml><?xml version="1.0" encoding="utf-8"?>
<sst xmlns="http://schemas.openxmlformats.org/spreadsheetml/2006/main" count="407" uniqueCount="252">
  <si>
    <t>週</t>
  </si>
  <si>
    <t>インフルエンザ</t>
  </si>
  <si>
    <t>急性出血性結膜炎</t>
  </si>
  <si>
    <t>流行性角結膜炎</t>
  </si>
  <si>
    <t>小児科</t>
  </si>
  <si>
    <t>合計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</si>
  <si>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</si>
  <si>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</si>
  <si>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</si>
  <si>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</si>
  <si>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</si>
  <si>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</si>
  <si>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</si>
  <si>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</si>
  <si>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</si>
  <si>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</si>
  <si>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</si>
  <si>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</si>
  <si>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</si>
  <si>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</si>
  <si>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</si>
  <si>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</si>
  <si>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</si>
  <si>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</si>
  <si>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</si>
  <si>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</si>
  <si>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</si>
  <si>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</si>
  <si>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</si>
  <si>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</si>
  <si>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</si>
  <si>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</si>
  <si>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</si>
  <si>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</si>
  <si>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</si>
  <si>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</si>
  <si>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</si>
  <si>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</si>
  <si>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</si>
  <si>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</si>
  <si>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</si>
  <si>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</si>
  <si>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</si>
  <si>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</si>
  <si>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</si>
  <si>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</si>
  <si>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</si>
  <si>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</si>
  <si>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</si>
  <si>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</si>
  <si>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</si>
  <si>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</si>
  <si>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</si>
  <si>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</si>
  <si>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</si>
  <si>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</si>
  <si>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</si>
  <si>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</si>
  <si>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</si>
  <si>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</si>
  <si>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</si>
  <si>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</si>
  <si>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</si>
  <si>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</si>
  <si>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</si>
  <si>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</si>
  <si>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</si>
  <si>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</si>
  <si>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</si>
  <si>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</si>
  <si>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</si>
  <si>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</si>
  <si>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</si>
  <si>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</si>
  <si>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</si>
  <si>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</si>
  <si>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</si>
  <si>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</si>
  <si>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</si>
  <si>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</si>
  <si>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</si>
  <si>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</si>
  <si>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</si>
  <si>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</si>
  <si>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</si>
  <si>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</si>
  <si>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</si>
  <si>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</si>
  <si>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</si>
  <si>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</si>
  <si>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</si>
  <si>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</si>
  <si>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</si>
  <si>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</si>
  <si>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</si>
  <si>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</si>
  <si>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</si>
  <si>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</si>
  <si>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</si>
  <si>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</si>
  <si>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</si>
  <si>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</si>
  <si>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</si>
  <si>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</si>
  <si>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</si>
  <si>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</si>
  <si>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</si>
  <si>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</si>
  <si>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</si>
  <si>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</si>
  <si>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</si>
  <si>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</si>
  <si>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</si>
  <si>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</si>
  <si>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</si>
  <si>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</si>
  <si>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</si>
  <si>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</si>
  <si>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</si>
  <si>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</si>
  <si>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</si>
  <si>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</si>
  <si>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</si>
  <si>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</si>
  <si>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</si>
  <si>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</si>
  <si>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</si>
  <si>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</si>
  <si>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</si>
  <si>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</si>
  <si>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</si>
  <si>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性器ヘルペスウイルス感染症</t>
  </si>
  <si>
    <t>男性</t>
  </si>
  <si>
    <t>女性</t>
  </si>
  <si>
    <t>基幹定点</t>
  </si>
  <si>
    <t>薬剤耐性アシネトバクター感染症</t>
  </si>
  <si>
    <t>STD定点　（定点数：11）</t>
  </si>
  <si>
    <t>基幹定点　（定点数：6）</t>
  </si>
  <si>
    <t>細菌性髄膜炎</t>
  </si>
  <si>
    <t>ロタウイルス胃腸炎</t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</si>
  <si>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</si>
  <si>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</si>
  <si>
    <r>
      <t>*4</t>
    </r>
    <r>
      <rPr>
        <sz val="9.5"/>
        <color indexed="8"/>
        <rFont val="ＭＳ Ｐ明朝"/>
        <family val="1"/>
      </rPr>
      <t>：小児科定点疾患については</t>
    </r>
    <r>
      <rPr>
        <sz val="9.5"/>
        <color indexed="8"/>
        <rFont val="Century"/>
        <family val="1"/>
      </rPr>
      <t>20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"20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29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　　</t>
    </r>
    <r>
      <rPr>
        <sz val="9.5"/>
        <color indexed="8"/>
        <rFont val="Century"/>
        <family val="1"/>
      </rPr>
      <t>*5</t>
    </r>
    <r>
      <rPr>
        <sz val="9.5"/>
        <color indexed="8"/>
        <rFont val="ＭＳ Ｐ明朝"/>
        <family val="1"/>
      </rPr>
      <t>：眼科定点疾患については</t>
    </r>
    <r>
      <rPr>
        <sz val="9.5"/>
        <color indexed="8"/>
        <rFont val="Century"/>
        <family val="1"/>
      </rPr>
      <t>70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"70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79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</t>
    </r>
  </si>
  <si>
    <t>メチシリン耐性黄色ブドウ球菌感染症</t>
  </si>
  <si>
    <t>Ａ群溶血性レンサ球菌咽頭炎</t>
  </si>
  <si>
    <t>Ａ群溶血性レンサ球菌咽頭炎</t>
  </si>
  <si>
    <r>
      <t xml:space="preserve"> 1/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1/12</t>
    </r>
  </si>
  <si>
    <r>
      <t xml:space="preserve">1/13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1/19</t>
    </r>
  </si>
  <si>
    <r>
      <t xml:space="preserve">1/20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1/26</t>
    </r>
  </si>
  <si>
    <r>
      <t xml:space="preserve">2/10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2/16</t>
    </r>
  </si>
  <si>
    <r>
      <t xml:space="preserve">2/17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2/23</t>
    </r>
  </si>
  <si>
    <r>
      <t xml:space="preserve">2/24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2</t>
    </r>
  </si>
  <si>
    <r>
      <t xml:space="preserve">1/27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2</t>
    </r>
  </si>
  <si>
    <r>
      <t xml:space="preserve"> 2/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9</t>
    </r>
  </si>
  <si>
    <r>
      <t xml:space="preserve"> 3/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9</t>
    </r>
  </si>
  <si>
    <r>
      <t xml:space="preserve">3/10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3/16</t>
    </r>
  </si>
  <si>
    <r>
      <t xml:space="preserve">3/17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3/23</t>
    </r>
  </si>
  <si>
    <r>
      <t xml:space="preserve">3/24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3/30</t>
    </r>
  </si>
  <si>
    <r>
      <t xml:space="preserve">3/31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6</t>
    </r>
  </si>
  <si>
    <r>
      <t xml:space="preserve"> 4/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4/13</t>
    </r>
  </si>
  <si>
    <r>
      <t xml:space="preserve">4/14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4/20</t>
    </r>
  </si>
  <si>
    <r>
      <t xml:space="preserve">4/21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4/27</t>
    </r>
  </si>
  <si>
    <r>
      <t xml:space="preserve">4/28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4</t>
    </r>
  </si>
  <si>
    <r>
      <t xml:space="preserve"> 5/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5/11</t>
    </r>
  </si>
  <si>
    <r>
      <t xml:space="preserve"> 5/12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5/18</t>
    </r>
  </si>
  <si>
    <r>
      <t xml:space="preserve">5/19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5/25</t>
    </r>
  </si>
  <si>
    <r>
      <t xml:space="preserve">5/26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1</t>
    </r>
  </si>
  <si>
    <r>
      <t xml:space="preserve"> 6/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 8</t>
    </r>
  </si>
  <si>
    <r>
      <t xml:space="preserve">6/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6/15</t>
    </r>
  </si>
  <si>
    <r>
      <t xml:space="preserve">6/16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6/22</t>
    </r>
  </si>
  <si>
    <r>
      <t xml:space="preserve">6/23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6/29</t>
    </r>
  </si>
  <si>
    <r>
      <t xml:space="preserve">6/30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6</t>
    </r>
  </si>
  <si>
    <r>
      <t xml:space="preserve"> 7/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7/13</t>
    </r>
  </si>
  <si>
    <r>
      <t xml:space="preserve">7/14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7/20</t>
    </r>
  </si>
  <si>
    <r>
      <t xml:space="preserve">7/21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7/27</t>
    </r>
  </si>
  <si>
    <r>
      <t xml:space="preserve">7/28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3</t>
    </r>
  </si>
  <si>
    <r>
      <t xml:space="preserve"> 8/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8/10</t>
    </r>
  </si>
  <si>
    <r>
      <t xml:space="preserve">8/11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8/17</t>
    </r>
  </si>
  <si>
    <r>
      <t xml:space="preserve">8/18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8/24</t>
    </r>
  </si>
  <si>
    <r>
      <t xml:space="preserve">8/25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8/31</t>
    </r>
  </si>
  <si>
    <r>
      <t xml:space="preserve">9/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7</t>
    </r>
  </si>
  <si>
    <r>
      <t xml:space="preserve">9/15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9/21</t>
    </r>
  </si>
  <si>
    <r>
      <t xml:space="preserve">9/22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9/28</t>
    </r>
  </si>
  <si>
    <r>
      <t xml:space="preserve">9/29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 5</t>
    </r>
  </si>
  <si>
    <r>
      <t xml:space="preserve"> 10/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10/12</t>
    </r>
  </si>
  <si>
    <r>
      <t xml:space="preserve">10/13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10/19</t>
    </r>
  </si>
  <si>
    <r>
      <t xml:space="preserve">10/20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10/26</t>
    </r>
  </si>
  <si>
    <r>
      <t xml:space="preserve">10/27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 2</t>
    </r>
  </si>
  <si>
    <r>
      <t xml:space="preserve"> 11/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 9</t>
    </r>
  </si>
  <si>
    <r>
      <t xml:space="preserve">11/10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11/16</t>
    </r>
  </si>
  <si>
    <r>
      <t xml:space="preserve">11/17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11/23</t>
    </r>
  </si>
  <si>
    <r>
      <t xml:space="preserve">11/24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11/30</t>
    </r>
  </si>
  <si>
    <r>
      <t xml:space="preserve">12/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 7</t>
    </r>
  </si>
  <si>
    <r>
      <t xml:space="preserve">12/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12/14</t>
    </r>
  </si>
  <si>
    <r>
      <t xml:space="preserve">12/15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12/21</t>
    </r>
  </si>
  <si>
    <r>
      <t xml:space="preserve">12/22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12/28</t>
    </r>
  </si>
  <si>
    <t xml:space="preserve"> 1/ 6 ～  1/12</t>
  </si>
  <si>
    <t>1/13 ～  1/19</t>
  </si>
  <si>
    <t>1/20 ～  1/26</t>
  </si>
  <si>
    <t>1/27 ～  2/ 2</t>
  </si>
  <si>
    <t xml:space="preserve"> 2/ 3 ～  2/ 9</t>
  </si>
  <si>
    <t>2/10 ～  2/16</t>
  </si>
  <si>
    <t>2/17 ～  2/23</t>
  </si>
  <si>
    <t>2/24 ～  3/ 2</t>
  </si>
  <si>
    <t xml:space="preserve"> 3/ 3 ～  3/ 9</t>
  </si>
  <si>
    <t>3/10 ～  3/16</t>
  </si>
  <si>
    <t>3/17 ～  3/23</t>
  </si>
  <si>
    <t>3/24 ～  3/30</t>
  </si>
  <si>
    <t>3/31 ～  4/ 6</t>
  </si>
  <si>
    <t xml:space="preserve"> 4/ 7 ～  4/13</t>
  </si>
  <si>
    <t>4/14 ～  4/20</t>
  </si>
  <si>
    <t>4/21 ～  4/27</t>
  </si>
  <si>
    <t>4/28 ～  5/ 4</t>
  </si>
  <si>
    <t xml:space="preserve"> 5/ 5 ～  5/11</t>
  </si>
  <si>
    <t xml:space="preserve"> 5/12 ～  5/18</t>
  </si>
  <si>
    <t>5/19 ～  5/25</t>
  </si>
  <si>
    <t>5/26 ～  6/ 1</t>
  </si>
  <si>
    <t xml:space="preserve"> 6/ 2 ～  6/ 8</t>
  </si>
  <si>
    <t>6/ 9 ～  6/15</t>
  </si>
  <si>
    <t>6/16 ～  6/22</t>
  </si>
  <si>
    <t>6/23 ～  6/29</t>
  </si>
  <si>
    <t>6/30 ～  7/ 6</t>
  </si>
  <si>
    <t xml:space="preserve"> 7/ 7 ～  7/13</t>
  </si>
  <si>
    <t>7/14 ～  7/20</t>
  </si>
  <si>
    <t>7/21 ～  7/27</t>
  </si>
  <si>
    <t>7/28 ～  8/ 3</t>
  </si>
  <si>
    <t xml:space="preserve"> 8/ 4 ～  8/10</t>
  </si>
  <si>
    <t>8/11 ～  8/17</t>
  </si>
  <si>
    <t>8/18 ～  8/24</t>
  </si>
  <si>
    <t>8/25 ～  8/31</t>
  </si>
  <si>
    <t>9/ 1 ～  9/ 7</t>
  </si>
  <si>
    <t>9/15 ～  9/21</t>
  </si>
  <si>
    <t>9/22 ～  9/28</t>
  </si>
  <si>
    <t>9/29 ～  10/ 5</t>
  </si>
  <si>
    <t xml:space="preserve"> 10/ 6 ～  10/12</t>
  </si>
  <si>
    <t>10/13 ～  10/19</t>
  </si>
  <si>
    <t>10/20 ～  10/26</t>
  </si>
  <si>
    <t>10/27 ～  11/ 2</t>
  </si>
  <si>
    <t xml:space="preserve"> 11/ 3 ～  11/ 9</t>
  </si>
  <si>
    <t>11/10 ～  11/16</t>
  </si>
  <si>
    <t>11/17 ～  11/23</t>
  </si>
  <si>
    <t>11/24 ～  11/30</t>
  </si>
  <si>
    <t>12/ 1 ～  12/ 7</t>
  </si>
  <si>
    <t>12/ 8 ～  12/14</t>
  </si>
  <si>
    <t>12/15 ～  12/21</t>
  </si>
  <si>
    <t>12/22 ～  12/28</t>
  </si>
  <si>
    <r>
      <t xml:space="preserve">9/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9/14</t>
    </r>
  </si>
  <si>
    <r>
      <t>*1</t>
    </r>
    <r>
      <rPr>
        <sz val="9.5"/>
        <rFont val="ＭＳ Ｐ明朝"/>
        <family val="1"/>
      </rPr>
      <t>：鳥インフルエンザ及び新型インフルエンザ等感染症を除く。　　</t>
    </r>
    <r>
      <rPr>
        <sz val="9.5"/>
        <rFont val="Century"/>
        <family val="1"/>
      </rPr>
      <t>*2</t>
    </r>
    <r>
      <rPr>
        <sz val="9.5"/>
        <rFont val="ＭＳ Ｐ明朝"/>
        <family val="1"/>
      </rPr>
      <t>：</t>
    </r>
    <r>
      <rPr>
        <sz val="9.5"/>
        <rFont val="Century"/>
        <family val="1"/>
      </rPr>
      <t>2013</t>
    </r>
    <r>
      <rPr>
        <sz val="9.5"/>
        <rFont val="ＭＳ Ｐ明朝"/>
        <family val="1"/>
      </rPr>
      <t>年</t>
    </r>
    <r>
      <rPr>
        <sz val="9.5"/>
        <rFont val="Century"/>
        <family val="1"/>
      </rPr>
      <t>10</t>
    </r>
    <r>
      <rPr>
        <sz val="9.5"/>
        <rFont val="ＭＳ Ｐ明朝"/>
        <family val="1"/>
      </rPr>
      <t>月</t>
    </r>
    <r>
      <rPr>
        <sz val="9.5"/>
        <rFont val="Century"/>
        <family val="1"/>
      </rPr>
      <t>14</t>
    </r>
    <r>
      <rPr>
        <sz val="9.5"/>
        <rFont val="ＭＳ Ｐ明朝"/>
        <family val="1"/>
      </rPr>
      <t>日から対象疾患に追加。　　</t>
    </r>
    <r>
      <rPr>
        <sz val="9.5"/>
        <rFont val="Century"/>
        <family val="1"/>
      </rPr>
      <t>*3</t>
    </r>
    <r>
      <rPr>
        <sz val="9.5"/>
        <rFont val="ＭＳ Ｐ明朝"/>
        <family val="1"/>
      </rPr>
      <t>：インフルエンザ菌、髄膜炎菌、肺炎球菌を原因として同定された場合を除く。</t>
    </r>
  </si>
  <si>
    <t>　</t>
  </si>
  <si>
    <r>
      <t xml:space="preserve">  12/30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5 </t>
    </r>
  </si>
  <si>
    <r>
      <t>*1</t>
    </r>
    <r>
      <rPr>
        <sz val="9"/>
        <rFont val="ＭＳ Ｐ明朝"/>
        <family val="1"/>
      </rPr>
      <t>：鳥インフルエンザ及び新型インフルエンザ等感染症を除く。　　</t>
    </r>
    <r>
      <rPr>
        <sz val="9"/>
        <rFont val="Century"/>
        <family val="1"/>
      </rPr>
      <t>*2</t>
    </r>
    <r>
      <rPr>
        <sz val="9"/>
        <rFont val="ＭＳ Ｐ明朝"/>
        <family val="1"/>
      </rPr>
      <t>：感染性胃腸炎（病原体がロタウイルスであるものに限る。）</t>
    </r>
    <r>
      <rPr>
        <sz val="9"/>
        <rFont val="ＭＳ Ｐ明朝"/>
        <family val="1"/>
      </rPr>
      <t>　</t>
    </r>
  </si>
  <si>
    <r>
      <rPr>
        <sz val="9"/>
        <color indexed="8"/>
        <rFont val="ＭＳ ゴシック"/>
        <family val="3"/>
      </rPr>
      <t>　</t>
    </r>
    <r>
      <rPr>
        <sz val="9"/>
        <color indexed="8"/>
        <rFont val="Century"/>
        <family val="1"/>
      </rPr>
      <t>*3</t>
    </r>
    <r>
      <rPr>
        <sz val="9"/>
        <color indexed="8"/>
        <rFont val="ＭＳ ゴシック"/>
        <family val="3"/>
      </rPr>
      <t>：</t>
    </r>
    <r>
      <rPr>
        <sz val="9"/>
        <color indexed="8"/>
        <rFont val="ＭＳ Ｐ明朝"/>
        <family val="1"/>
      </rPr>
      <t>インフルエンザ菌、髄膜炎菌、肺炎球菌を原因として同定された場合を除く。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</si>
</sst>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6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9.5"/>
      <name val="Century"/>
      <family val="1"/>
    </font>
    <font>
      <sz val="9.5"/>
      <name val="ＭＳ Ｐ明朝"/>
      <family val="1"/>
    </font>
    <font>
      <sz val="9.5"/>
      <color indexed="8"/>
      <name val="ＭＳ ゴシック"/>
      <family val="3"/>
    </font>
    <font>
      <sz val="9.5"/>
      <color indexed="8"/>
      <name val="Century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Century"/>
      <family val="1"/>
    </font>
    <font>
      <sz val="10.5"/>
      <color indexed="10"/>
      <name val="ＭＳ Ｐ明朝"/>
      <family val="1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Century"/>
      <family val="1"/>
    </font>
    <font>
      <sz val="10.5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9" fillId="30" borderId="4" applyNumberFormat="0" applyAlignment="0" applyProtection="0"/>
    <xf numFmtId="0" fontId="44" fillId="0" borderId="0">
      <alignment vertical="center"/>
      <protection/>
    </xf>
    <xf numFmtId="0" fontId="15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188" fontId="8" fillId="0" borderId="0" xfId="0" applyNumberFormat="1" applyFont="1" applyBorder="1" applyAlignment="1">
      <alignment vertical="center"/>
    </xf>
    <xf numFmtId="188" fontId="8" fillId="0" borderId="11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15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188" fontId="8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15" xfId="49" applyNumberFormat="1" applyFont="1" applyFill="1" applyBorder="1" applyAlignment="1">
      <alignment horizontal="right" vertical="center"/>
    </xf>
    <xf numFmtId="187" fontId="8" fillId="0" borderId="16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10" xfId="49" applyNumberFormat="1" applyFont="1" applyFill="1" applyBorder="1" applyAlignment="1">
      <alignment horizontal="right" vertical="center"/>
    </xf>
    <xf numFmtId="188" fontId="12" fillId="0" borderId="11" xfId="49" applyNumberFormat="1" applyFont="1" applyFill="1" applyBorder="1" applyAlignment="1">
      <alignment horizontal="right" vertical="center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5" xfId="49" applyNumberFormat="1" applyFont="1" applyFill="1" applyBorder="1" applyAlignment="1">
      <alignment horizontal="right" vertical="center"/>
    </xf>
    <xf numFmtId="188" fontId="12" fillId="0" borderId="16" xfId="49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20" xfId="49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188" fontId="13" fillId="0" borderId="22" xfId="49" applyNumberFormat="1" applyFont="1" applyFill="1" applyBorder="1" applyAlignment="1">
      <alignment horizontal="center" vertical="center"/>
    </xf>
    <xf numFmtId="188" fontId="13" fillId="0" borderId="23" xfId="49" applyNumberFormat="1" applyFont="1" applyFill="1" applyBorder="1" applyAlignment="1">
      <alignment horizontal="center" vertical="center"/>
    </xf>
    <xf numFmtId="188" fontId="13" fillId="0" borderId="24" xfId="49" applyNumberFormat="1" applyFont="1" applyFill="1" applyBorder="1" applyAlignment="1">
      <alignment horizontal="center" vertical="center"/>
    </xf>
    <xf numFmtId="188" fontId="13" fillId="0" borderId="25" xfId="49" applyNumberFormat="1" applyFont="1" applyFill="1" applyBorder="1" applyAlignment="1">
      <alignment horizontal="center" vertical="center"/>
    </xf>
    <xf numFmtId="188" fontId="12" fillId="0" borderId="26" xfId="49" applyNumberFormat="1" applyFont="1" applyFill="1" applyBorder="1" applyAlignment="1">
      <alignment vertical="center"/>
    </xf>
    <xf numFmtId="188" fontId="12" fillId="0" borderId="27" xfId="49" applyNumberFormat="1" applyFont="1" applyFill="1" applyBorder="1" applyAlignment="1">
      <alignment vertical="center"/>
    </xf>
    <xf numFmtId="188" fontId="12" fillId="0" borderId="28" xfId="49" applyNumberFormat="1" applyFont="1" applyFill="1" applyBorder="1" applyAlignment="1">
      <alignment vertical="center"/>
    </xf>
    <xf numFmtId="188" fontId="12" fillId="0" borderId="29" xfId="49" applyNumberFormat="1" applyFont="1" applyFill="1" applyBorder="1" applyAlignment="1">
      <alignment vertical="center"/>
    </xf>
    <xf numFmtId="188" fontId="12" fillId="0" borderId="20" xfId="49" applyNumberFormat="1" applyFont="1" applyFill="1" applyBorder="1" applyAlignment="1">
      <alignment vertical="center"/>
    </xf>
    <xf numFmtId="188" fontId="12" fillId="0" borderId="16" xfId="49" applyNumberFormat="1" applyFont="1" applyFill="1" applyBorder="1" applyAlignment="1">
      <alignment vertical="center"/>
    </xf>
    <xf numFmtId="188" fontId="12" fillId="0" borderId="15" xfId="49" applyNumberFormat="1" applyFont="1" applyFill="1" applyBorder="1" applyAlignment="1">
      <alignment vertical="center"/>
    </xf>
    <xf numFmtId="188" fontId="8" fillId="0" borderId="30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2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6" xfId="0" applyNumberFormat="1" applyFont="1" applyFill="1" applyBorder="1" applyAlignment="1">
      <alignment horizontal="right" vertical="center"/>
    </xf>
    <xf numFmtId="188" fontId="12" fillId="0" borderId="22" xfId="0" applyNumberFormat="1" applyFont="1" applyFill="1" applyBorder="1" applyAlignment="1">
      <alignment horizontal="right" vertical="center"/>
    </xf>
    <xf numFmtId="188" fontId="12" fillId="0" borderId="25" xfId="0" applyNumberFormat="1" applyFont="1" applyFill="1" applyBorder="1" applyAlignment="1">
      <alignment horizontal="right" vertical="center"/>
    </xf>
    <xf numFmtId="190" fontId="12" fillId="0" borderId="26" xfId="49" applyNumberFormat="1" applyFont="1" applyFill="1" applyBorder="1" applyAlignment="1">
      <alignment vertical="center"/>
    </xf>
    <xf numFmtId="190" fontId="12" fillId="0" borderId="27" xfId="49" applyNumberFormat="1" applyFont="1" applyFill="1" applyBorder="1" applyAlignment="1">
      <alignment vertical="center"/>
    </xf>
    <xf numFmtId="190" fontId="12" fillId="0" borderId="28" xfId="49" applyNumberFormat="1" applyFont="1" applyFill="1" applyBorder="1" applyAlignment="1">
      <alignment vertical="center"/>
    </xf>
    <xf numFmtId="190" fontId="12" fillId="0" borderId="29" xfId="49" applyNumberFormat="1" applyFont="1" applyFill="1" applyBorder="1" applyAlignment="1">
      <alignment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20" xfId="49" applyNumberFormat="1" applyFont="1" applyFill="1" applyBorder="1" applyAlignment="1">
      <alignment horizontal="right" vertical="center"/>
    </xf>
    <xf numFmtId="190" fontId="12" fillId="0" borderId="16" xfId="49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vertical="center"/>
    </xf>
    <xf numFmtId="190" fontId="12" fillId="0" borderId="20" xfId="49" applyNumberFormat="1" applyFont="1" applyFill="1" applyBorder="1" applyAlignment="1">
      <alignment vertical="center"/>
    </xf>
    <xf numFmtId="190" fontId="12" fillId="0" borderId="16" xfId="49" applyNumberFormat="1" applyFont="1" applyFill="1" applyBorder="1" applyAlignment="1">
      <alignment vertical="center"/>
    </xf>
    <xf numFmtId="190" fontId="12" fillId="0" borderId="15" xfId="49" applyNumberFormat="1" applyFont="1" applyFill="1" applyBorder="1" applyAlignment="1">
      <alignment vertical="center"/>
    </xf>
    <xf numFmtId="188" fontId="12" fillId="0" borderId="26" xfId="49" applyNumberFormat="1" applyFont="1" applyFill="1" applyBorder="1" applyAlignment="1">
      <alignment horizontal="right" vertical="center"/>
    </xf>
    <xf numFmtId="188" fontId="12" fillId="0" borderId="27" xfId="49" applyNumberFormat="1" applyFont="1" applyFill="1" applyBorder="1" applyAlignment="1">
      <alignment horizontal="right" vertical="center"/>
    </xf>
    <xf numFmtId="188" fontId="12" fillId="0" borderId="28" xfId="49" applyNumberFormat="1" applyFont="1" applyFill="1" applyBorder="1" applyAlignment="1">
      <alignment horizontal="right" vertical="center"/>
    </xf>
    <xf numFmtId="188" fontId="12" fillId="0" borderId="31" xfId="49" applyNumberFormat="1" applyFont="1" applyFill="1" applyBorder="1" applyAlignment="1">
      <alignment horizontal="right" vertical="center"/>
    </xf>
    <xf numFmtId="188" fontId="12" fillId="0" borderId="32" xfId="49" applyNumberFormat="1" applyFont="1" applyFill="1" applyBorder="1" applyAlignment="1">
      <alignment horizontal="right" vertical="center"/>
    </xf>
    <xf numFmtId="188" fontId="12" fillId="0" borderId="33" xfId="49" applyNumberFormat="1" applyFont="1" applyFill="1" applyBorder="1" applyAlignment="1">
      <alignment horizontal="right" vertical="center"/>
    </xf>
    <xf numFmtId="188" fontId="12" fillId="0" borderId="14" xfId="49" applyNumberFormat="1" applyFont="1" applyFill="1" applyBorder="1" applyAlignment="1">
      <alignment horizontal="right" vertical="center"/>
    </xf>
    <xf numFmtId="188" fontId="13" fillId="0" borderId="34" xfId="49" applyNumberFormat="1" applyFont="1" applyFill="1" applyBorder="1" applyAlignment="1">
      <alignment horizontal="center" vertical="center"/>
    </xf>
    <xf numFmtId="188" fontId="12" fillId="0" borderId="29" xfId="49" applyNumberFormat="1" applyFont="1" applyFill="1" applyBorder="1" applyAlignment="1">
      <alignment horizontal="right" vertical="center"/>
    </xf>
    <xf numFmtId="190" fontId="12" fillId="0" borderId="32" xfId="49" applyNumberFormat="1" applyFont="1" applyFill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1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88" fontId="13" fillId="0" borderId="35" xfId="49" applyNumberFormat="1" applyFont="1" applyFill="1" applyBorder="1" applyAlignment="1">
      <alignment horizontal="center" vertical="center"/>
    </xf>
    <xf numFmtId="187" fontId="8" fillId="0" borderId="20" xfId="49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top" textRotation="255"/>
    </xf>
    <xf numFmtId="0" fontId="6" fillId="0" borderId="37" xfId="0" applyFont="1" applyFill="1" applyBorder="1" applyAlignment="1">
      <alignment horizontal="center" vertical="top" textRotation="255"/>
    </xf>
    <xf numFmtId="0" fontId="6" fillId="0" borderId="38" xfId="0" applyFont="1" applyFill="1" applyBorder="1" applyAlignment="1">
      <alignment horizontal="center" vertical="top" textRotation="255" wrapText="1"/>
    </xf>
    <xf numFmtId="0" fontId="6" fillId="0" borderId="38" xfId="0" applyFont="1" applyFill="1" applyBorder="1" applyAlignment="1">
      <alignment horizontal="center" vertical="top" textRotation="255"/>
    </xf>
    <xf numFmtId="0" fontId="6" fillId="0" borderId="36" xfId="0" applyFont="1" applyFill="1" applyBorder="1" applyAlignment="1">
      <alignment horizontal="center" vertical="top" textRotation="255"/>
    </xf>
    <xf numFmtId="0" fontId="6" fillId="0" borderId="39" xfId="0" applyFont="1" applyFill="1" applyBorder="1" applyAlignment="1">
      <alignment horizontal="center" vertical="top" textRotation="255"/>
    </xf>
    <xf numFmtId="0" fontId="13" fillId="0" borderId="40" xfId="0" applyFont="1" applyFill="1" applyBorder="1" applyAlignment="1">
      <alignment horizontal="center" vertical="top" textRotation="255"/>
    </xf>
    <xf numFmtId="0" fontId="8" fillId="0" borderId="22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0" fontId="8" fillId="0" borderId="25" xfId="0" applyFont="1" applyFill="1" applyBorder="1" applyAlignment="1">
      <alignment horizontal="right" vertical="center" wrapText="1"/>
    </xf>
    <xf numFmtId="188" fontId="12" fillId="0" borderId="41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42" xfId="0" applyFont="1" applyFill="1" applyBorder="1" applyAlignment="1">
      <alignment horizontal="center" vertical="center" wrapText="1"/>
    </xf>
    <xf numFmtId="49" fontId="8" fillId="0" borderId="43" xfId="0" applyNumberFormat="1" applyFont="1" applyFill="1" applyBorder="1" applyAlignment="1">
      <alignment horizontal="center" vertical="center" wrapText="1"/>
    </xf>
    <xf numFmtId="188" fontId="8" fillId="0" borderId="42" xfId="49" applyNumberFormat="1" applyFont="1" applyFill="1" applyBorder="1" applyAlignment="1">
      <alignment horizontal="right" vertical="center"/>
    </xf>
    <xf numFmtId="188" fontId="8" fillId="0" borderId="44" xfId="49" applyNumberFormat="1" applyFont="1" applyFill="1" applyBorder="1" applyAlignment="1">
      <alignment horizontal="right" vertical="center"/>
    </xf>
    <xf numFmtId="188" fontId="8" fillId="0" borderId="45" xfId="49" applyNumberFormat="1" applyFont="1" applyFill="1" applyBorder="1" applyAlignment="1">
      <alignment horizontal="right" vertical="center"/>
    </xf>
    <xf numFmtId="188" fontId="8" fillId="0" borderId="22" xfId="0" applyNumberFormat="1" applyFont="1" applyFill="1" applyBorder="1" applyAlignment="1">
      <alignment horizontal="right" vertical="center"/>
    </xf>
    <xf numFmtId="188" fontId="8" fillId="0" borderId="24" xfId="0" applyNumberFormat="1" applyFont="1" applyFill="1" applyBorder="1" applyAlignment="1">
      <alignment horizontal="right" vertical="center"/>
    </xf>
    <xf numFmtId="188" fontId="8" fillId="0" borderId="25" xfId="0" applyNumberFormat="1" applyFont="1" applyFill="1" applyBorder="1" applyAlignment="1">
      <alignment horizontal="right" vertical="center"/>
    </xf>
    <xf numFmtId="188" fontId="8" fillId="0" borderId="46" xfId="49" applyNumberFormat="1" applyFont="1" applyFill="1" applyBorder="1" applyAlignment="1">
      <alignment horizontal="right" vertical="center"/>
    </xf>
    <xf numFmtId="188" fontId="8" fillId="0" borderId="47" xfId="49" applyNumberFormat="1" applyFont="1" applyFill="1" applyBorder="1" applyAlignment="1">
      <alignment horizontal="right" vertical="center"/>
    </xf>
    <xf numFmtId="188" fontId="8" fillId="0" borderId="48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 wrapText="1"/>
    </xf>
    <xf numFmtId="0" fontId="16" fillId="0" borderId="0" xfId="0" applyFont="1" applyBorder="1" applyAlignment="1">
      <alignment/>
    </xf>
    <xf numFmtId="188" fontId="61" fillId="0" borderId="14" xfId="49" applyNumberFormat="1" applyFont="1" applyFill="1" applyBorder="1" applyAlignment="1">
      <alignment horizontal="right" vertical="center"/>
    </xf>
    <xf numFmtId="188" fontId="61" fillId="0" borderId="43" xfId="49" applyNumberFormat="1" applyFont="1" applyFill="1" applyBorder="1" applyAlignment="1">
      <alignment horizontal="right" vertical="center"/>
    </xf>
    <xf numFmtId="188" fontId="61" fillId="0" borderId="11" xfId="49" applyNumberFormat="1" applyFont="1" applyFill="1" applyBorder="1" applyAlignment="1">
      <alignment horizontal="right" vertical="center"/>
    </xf>
    <xf numFmtId="188" fontId="61" fillId="0" borderId="15" xfId="49" applyNumberFormat="1" applyFont="1" applyFill="1" applyBorder="1" applyAlignment="1">
      <alignment horizontal="right" vertical="center"/>
    </xf>
    <xf numFmtId="188" fontId="61" fillId="0" borderId="44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horizontal="right" vertical="center"/>
    </xf>
    <xf numFmtId="0" fontId="62" fillId="0" borderId="49" xfId="0" applyFont="1" applyFill="1" applyBorder="1" applyAlignment="1">
      <alignment horizontal="center" vertical="top" textRotation="255" wrapText="1"/>
    </xf>
    <xf numFmtId="0" fontId="62" fillId="0" borderId="50" xfId="0" applyFont="1" applyFill="1" applyBorder="1" applyAlignment="1">
      <alignment horizontal="center" vertical="top" textRotation="255" wrapText="1"/>
    </xf>
    <xf numFmtId="0" fontId="17" fillId="0" borderId="51" xfId="0" applyFont="1" applyFill="1" applyBorder="1" applyAlignment="1">
      <alignment horizontal="center" vertical="top" textRotation="255" wrapText="1"/>
    </xf>
    <xf numFmtId="188" fontId="17" fillId="0" borderId="22" xfId="49" applyNumberFormat="1" applyFont="1" applyFill="1" applyBorder="1" applyAlignment="1">
      <alignment horizontal="center" vertical="center"/>
    </xf>
    <xf numFmtId="188" fontId="17" fillId="0" borderId="24" xfId="49" applyNumberFormat="1" applyFont="1" applyFill="1" applyBorder="1" applyAlignment="1">
      <alignment horizontal="center" vertical="center"/>
    </xf>
    <xf numFmtId="188" fontId="17" fillId="0" borderId="35" xfId="49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textRotation="255" wrapText="1"/>
    </xf>
    <xf numFmtId="188" fontId="17" fillId="0" borderId="52" xfId="49" applyNumberFormat="1" applyFont="1" applyFill="1" applyBorder="1" applyAlignment="1">
      <alignment horizontal="center" vertical="center"/>
    </xf>
    <xf numFmtId="188" fontId="17" fillId="0" borderId="34" xfId="49" applyNumberFormat="1" applyFont="1" applyFill="1" applyBorder="1" applyAlignment="1">
      <alignment horizontal="center" vertical="center"/>
    </xf>
    <xf numFmtId="188" fontId="17" fillId="0" borderId="25" xfId="49" applyNumberFormat="1" applyFont="1" applyFill="1" applyBorder="1" applyAlignment="1">
      <alignment horizontal="center" vertical="center"/>
    </xf>
    <xf numFmtId="187" fontId="8" fillId="0" borderId="53" xfId="49" applyNumberFormat="1" applyFont="1" applyFill="1" applyBorder="1" applyAlignment="1">
      <alignment horizontal="right" vertical="center"/>
    </xf>
    <xf numFmtId="187" fontId="8" fillId="0" borderId="54" xfId="49" applyNumberFormat="1" applyFont="1" applyFill="1" applyBorder="1" applyAlignment="1">
      <alignment horizontal="right" vertical="center"/>
    </xf>
    <xf numFmtId="187" fontId="8" fillId="0" borderId="55" xfId="49" applyNumberFormat="1" applyFont="1" applyFill="1" applyBorder="1" applyAlignment="1">
      <alignment horizontal="right" vertical="center"/>
    </xf>
    <xf numFmtId="187" fontId="8" fillId="0" borderId="56" xfId="49" applyNumberFormat="1" applyFont="1" applyFill="1" applyBorder="1" applyAlignment="1">
      <alignment horizontal="right" vertical="center"/>
    </xf>
    <xf numFmtId="187" fontId="8" fillId="0" borderId="57" xfId="49" applyNumberFormat="1" applyFont="1" applyFill="1" applyBorder="1" applyAlignment="1">
      <alignment horizontal="right" vertical="center"/>
    </xf>
    <xf numFmtId="187" fontId="8" fillId="0" borderId="58" xfId="49" applyNumberFormat="1" applyFont="1" applyFill="1" applyBorder="1" applyAlignment="1">
      <alignment horizontal="right" vertical="center"/>
    </xf>
    <xf numFmtId="187" fontId="8" fillId="0" borderId="59" xfId="49" applyNumberFormat="1" applyFont="1" applyFill="1" applyBorder="1" applyAlignment="1">
      <alignment horizontal="right" vertical="center"/>
    </xf>
    <xf numFmtId="187" fontId="8" fillId="0" borderId="22" xfId="49" applyNumberFormat="1" applyFont="1" applyFill="1" applyBorder="1" applyAlignment="1">
      <alignment horizontal="right" vertical="center"/>
    </xf>
    <xf numFmtId="187" fontId="8" fillId="0" borderId="24" xfId="49" applyNumberFormat="1" applyFont="1" applyFill="1" applyBorder="1" applyAlignment="1">
      <alignment horizontal="right" vertical="center"/>
    </xf>
    <xf numFmtId="187" fontId="8" fillId="0" borderId="25" xfId="49" applyNumberFormat="1" applyFont="1" applyFill="1" applyBorder="1" applyAlignment="1">
      <alignment horizontal="right" vertical="center"/>
    </xf>
    <xf numFmtId="187" fontId="8" fillId="0" borderId="60" xfId="49" applyNumberFormat="1" applyFont="1" applyFill="1" applyBorder="1" applyAlignment="1">
      <alignment horizontal="right" vertical="center"/>
    </xf>
    <xf numFmtId="188" fontId="12" fillId="0" borderId="61" xfId="49" applyNumberFormat="1" applyFont="1" applyFill="1" applyBorder="1" applyAlignment="1">
      <alignment horizontal="right" vertical="center"/>
    </xf>
    <xf numFmtId="188" fontId="12" fillId="0" borderId="62" xfId="49" applyNumberFormat="1" applyFont="1" applyFill="1" applyBorder="1" applyAlignment="1">
      <alignment horizontal="right" vertical="center"/>
    </xf>
    <xf numFmtId="188" fontId="12" fillId="0" borderId="63" xfId="49" applyNumberFormat="1" applyFont="1" applyFill="1" applyBorder="1" applyAlignment="1">
      <alignment horizontal="right" vertical="center"/>
    </xf>
    <xf numFmtId="188" fontId="12" fillId="0" borderId="64" xfId="49" applyNumberFormat="1" applyFont="1" applyFill="1" applyBorder="1" applyAlignment="1">
      <alignment horizontal="right" vertical="center"/>
    </xf>
    <xf numFmtId="190" fontId="12" fillId="0" borderId="33" xfId="49" applyNumberFormat="1" applyFont="1" applyFill="1" applyBorder="1" applyAlignment="1">
      <alignment horizontal="right" vertical="center"/>
    </xf>
    <xf numFmtId="190" fontId="12" fillId="0" borderId="29" xfId="49" applyNumberFormat="1" applyFont="1" applyFill="1" applyBorder="1" applyAlignment="1">
      <alignment horizontal="right" vertical="center"/>
    </xf>
    <xf numFmtId="190" fontId="12" fillId="0" borderId="41" xfId="49" applyNumberFormat="1" applyFont="1" applyFill="1" applyBorder="1" applyAlignment="1">
      <alignment horizontal="right" vertical="center"/>
    </xf>
    <xf numFmtId="190" fontId="12" fillId="0" borderId="65" xfId="49" applyNumberFormat="1" applyFont="1" applyFill="1" applyBorder="1" applyAlignment="1">
      <alignment horizontal="right" vertical="center"/>
    </xf>
    <xf numFmtId="190" fontId="12" fillId="0" borderId="66" xfId="49" applyNumberFormat="1" applyFont="1" applyFill="1" applyBorder="1" applyAlignment="1">
      <alignment horizontal="right" vertical="center"/>
    </xf>
    <xf numFmtId="190" fontId="12" fillId="0" borderId="61" xfId="49" applyNumberFormat="1" applyFont="1" applyFill="1" applyBorder="1" applyAlignment="1">
      <alignment horizontal="right" vertical="center"/>
    </xf>
    <xf numFmtId="190" fontId="12" fillId="0" borderId="64" xfId="49" applyNumberFormat="1" applyFont="1" applyFill="1" applyBorder="1" applyAlignment="1">
      <alignment horizontal="right" vertical="center"/>
    </xf>
    <xf numFmtId="188" fontId="12" fillId="0" borderId="65" xfId="49" applyNumberFormat="1" applyFont="1" applyFill="1" applyBorder="1" applyAlignment="1">
      <alignment horizontal="right" vertical="center"/>
    </xf>
    <xf numFmtId="0" fontId="18" fillId="0" borderId="67" xfId="0" applyFont="1" applyFill="1" applyBorder="1" applyAlignment="1">
      <alignment horizontal="center" vertical="top" textRotation="255"/>
    </xf>
    <xf numFmtId="188" fontId="8" fillId="0" borderId="40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87" fontId="8" fillId="0" borderId="11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18" xfId="49" applyNumberFormat="1" applyFont="1" applyFill="1" applyBorder="1" applyAlignment="1">
      <alignment horizontal="right" vertical="center"/>
    </xf>
    <xf numFmtId="188" fontId="8" fillId="0" borderId="68" xfId="49" applyNumberFormat="1" applyFont="1" applyFill="1" applyBorder="1" applyAlignment="1">
      <alignment horizontal="right" vertical="center"/>
    </xf>
    <xf numFmtId="188" fontId="8" fillId="0" borderId="69" xfId="49" applyNumberFormat="1" applyFont="1" applyFill="1" applyBorder="1" applyAlignment="1">
      <alignment horizontal="right" vertical="center"/>
    </xf>
    <xf numFmtId="188" fontId="8" fillId="0" borderId="21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57" xfId="49" applyNumberFormat="1" applyFont="1" applyFill="1" applyBorder="1" applyAlignment="1">
      <alignment horizontal="right" vertical="center"/>
    </xf>
    <xf numFmtId="188" fontId="8" fillId="0" borderId="70" xfId="49" applyNumberFormat="1" applyFont="1" applyFill="1" applyBorder="1" applyAlignment="1">
      <alignment horizontal="right" vertical="center"/>
    </xf>
    <xf numFmtId="188" fontId="8" fillId="0" borderId="71" xfId="49" applyNumberFormat="1" applyFont="1" applyFill="1" applyBorder="1" applyAlignment="1">
      <alignment horizontal="right" vertical="center"/>
    </xf>
    <xf numFmtId="188" fontId="8" fillId="0" borderId="20" xfId="49" applyNumberFormat="1" applyFont="1" applyFill="1" applyBorder="1" applyAlignment="1">
      <alignment horizontal="right" vertical="center"/>
    </xf>
    <xf numFmtId="188" fontId="8" fillId="0" borderId="72" xfId="49" applyNumberFormat="1" applyFont="1" applyFill="1" applyBorder="1" applyAlignment="1">
      <alignment horizontal="right" vertical="center"/>
    </xf>
    <xf numFmtId="188" fontId="8" fillId="0" borderId="73" xfId="49" applyNumberFormat="1" applyFont="1" applyFill="1" applyBorder="1" applyAlignment="1">
      <alignment horizontal="right" vertical="center"/>
    </xf>
    <xf numFmtId="188" fontId="8" fillId="0" borderId="74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7" fontId="8" fillId="0" borderId="49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76" xfId="49" applyNumberFormat="1" applyFont="1" applyFill="1" applyBorder="1" applyAlignment="1">
      <alignment horizontal="right" vertical="center"/>
    </xf>
    <xf numFmtId="187" fontId="8" fillId="0" borderId="77" xfId="49" applyNumberFormat="1" applyFont="1" applyFill="1" applyBorder="1" applyAlignment="1">
      <alignment horizontal="right" vertical="center"/>
    </xf>
    <xf numFmtId="187" fontId="8" fillId="0" borderId="69" xfId="49" applyNumberFormat="1" applyFont="1" applyFill="1" applyBorder="1" applyAlignment="1">
      <alignment horizontal="right" vertical="center"/>
    </xf>
    <xf numFmtId="187" fontId="8" fillId="0" borderId="78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7" fontId="8" fillId="0" borderId="18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32" xfId="49" applyNumberFormat="1" applyFont="1" applyFill="1" applyBorder="1" applyAlignment="1">
      <alignment horizontal="right" vertical="center"/>
    </xf>
    <xf numFmtId="187" fontId="8" fillId="0" borderId="79" xfId="49" applyNumberFormat="1" applyFont="1" applyFill="1" applyBorder="1" applyAlignment="1">
      <alignment horizontal="right" vertical="center"/>
    </xf>
    <xf numFmtId="188" fontId="8" fillId="0" borderId="80" xfId="49" applyNumberFormat="1" applyFont="1" applyFill="1" applyBorder="1" applyAlignment="1">
      <alignment horizontal="right" vertical="center"/>
    </xf>
    <xf numFmtId="188" fontId="8" fillId="0" borderId="81" xfId="49" applyNumberFormat="1" applyFont="1" applyFill="1" applyBorder="1" applyAlignment="1">
      <alignment horizontal="right" vertical="center"/>
    </xf>
    <xf numFmtId="188" fontId="6" fillId="0" borderId="13" xfId="49" applyNumberFormat="1" applyFont="1" applyFill="1" applyBorder="1" applyAlignment="1">
      <alignment horizontal="right" vertical="center"/>
    </xf>
    <xf numFmtId="188" fontId="6" fillId="0" borderId="82" xfId="49" applyNumberFormat="1" applyFont="1" applyFill="1" applyBorder="1" applyAlignment="1">
      <alignment horizontal="right" vertical="center"/>
    </xf>
    <xf numFmtId="0" fontId="13" fillId="0" borderId="70" xfId="0" applyFont="1" applyFill="1" applyBorder="1" applyAlignment="1">
      <alignment horizontal="center" vertical="top" textRotation="255"/>
    </xf>
    <xf numFmtId="49" fontId="10" fillId="0" borderId="15" xfId="49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13" fillId="0" borderId="81" xfId="0" applyFont="1" applyFill="1" applyBorder="1" applyAlignment="1">
      <alignment horizontal="center" vertical="top" textRotation="255"/>
    </xf>
    <xf numFmtId="188" fontId="12" fillId="0" borderId="12" xfId="49" applyNumberFormat="1" applyFont="1" applyFill="1" applyBorder="1" applyAlignment="1">
      <alignment horizontal="right" vertical="center"/>
    </xf>
    <xf numFmtId="188" fontId="10" fillId="0" borderId="16" xfId="49" applyNumberFormat="1" applyFont="1" applyFill="1" applyBorder="1" applyAlignment="1">
      <alignment horizontal="center" vertical="center"/>
    </xf>
    <xf numFmtId="188" fontId="12" fillId="0" borderId="13" xfId="49" applyNumberFormat="1" applyFont="1" applyFill="1" applyBorder="1" applyAlignment="1">
      <alignment horizontal="right" vertical="center"/>
    </xf>
    <xf numFmtId="188" fontId="10" fillId="0" borderId="13" xfId="49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top" textRotation="255"/>
    </xf>
    <xf numFmtId="188" fontId="12" fillId="0" borderId="71" xfId="49" applyNumberFormat="1" applyFont="1" applyFill="1" applyBorder="1" applyAlignment="1">
      <alignment horizontal="right" vertical="center"/>
    </xf>
    <xf numFmtId="49" fontId="10" fillId="0" borderId="20" xfId="49" applyNumberFormat="1" applyFont="1" applyFill="1" applyBorder="1" applyAlignment="1">
      <alignment horizontal="center" vertical="center"/>
    </xf>
    <xf numFmtId="188" fontId="12" fillId="0" borderId="17" xfId="49" applyNumberFormat="1" applyFont="1" applyFill="1" applyBorder="1" applyAlignment="1">
      <alignment horizontal="right" vertical="center"/>
    </xf>
    <xf numFmtId="188" fontId="12" fillId="0" borderId="18" xfId="49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188" fontId="12" fillId="0" borderId="19" xfId="49" applyNumberFormat="1" applyFont="1" applyFill="1" applyBorder="1" applyAlignment="1">
      <alignment horizontal="right" vertical="center"/>
    </xf>
    <xf numFmtId="0" fontId="12" fillId="0" borderId="70" xfId="0" applyFont="1" applyFill="1" applyBorder="1" applyAlignment="1">
      <alignment horizontal="center" vertical="top" textRotation="255"/>
    </xf>
    <xf numFmtId="49" fontId="10" fillId="0" borderId="13" xfId="49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center" vertical="top" textRotation="255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9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3" fillId="0" borderId="81" xfId="0" applyFont="1" applyFill="1" applyBorder="1" applyAlignment="1">
      <alignment horizontal="center" vertical="top" textRotation="255" wrapText="1"/>
    </xf>
    <xf numFmtId="0" fontId="6" fillId="0" borderId="6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7" fontId="8" fillId="0" borderId="75" xfId="49" applyNumberFormat="1" applyFont="1" applyFill="1" applyBorder="1" applyAlignment="1">
      <alignment horizontal="right" vertical="center"/>
    </xf>
    <xf numFmtId="187" fontId="8" fillId="0" borderId="83" xfId="49" applyNumberFormat="1" applyFont="1" applyFill="1" applyBorder="1" applyAlignment="1">
      <alignment horizontal="right" vertical="center"/>
    </xf>
    <xf numFmtId="49" fontId="8" fillId="0" borderId="51" xfId="0" applyNumberFormat="1" applyFont="1" applyFill="1" applyBorder="1" applyAlignment="1">
      <alignment horizontal="left" vertical="center" wrapText="1"/>
    </xf>
    <xf numFmtId="188" fontId="3" fillId="0" borderId="0" xfId="0" applyNumberFormat="1" applyFont="1" applyBorder="1" applyAlignment="1">
      <alignment/>
    </xf>
    <xf numFmtId="187" fontId="8" fillId="0" borderId="82" xfId="49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7" fillId="0" borderId="84" xfId="0" applyFont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top" textRotation="255"/>
    </xf>
    <xf numFmtId="0" fontId="6" fillId="0" borderId="74" xfId="0" applyFont="1" applyFill="1" applyBorder="1" applyAlignment="1">
      <alignment horizontal="center" vertical="top" textRotation="255"/>
    </xf>
    <xf numFmtId="0" fontId="6" fillId="0" borderId="40" xfId="0" applyFont="1" applyFill="1" applyBorder="1" applyAlignment="1">
      <alignment horizontal="center" vertical="top" textRotation="255" wrapText="1"/>
    </xf>
    <xf numFmtId="0" fontId="6" fillId="0" borderId="40" xfId="0" applyFont="1" applyFill="1" applyBorder="1" applyAlignment="1">
      <alignment horizontal="center" vertical="top" textRotation="255"/>
    </xf>
    <xf numFmtId="0" fontId="3" fillId="0" borderId="85" xfId="0" applyFont="1" applyFill="1" applyBorder="1" applyAlignment="1">
      <alignment/>
    </xf>
    <xf numFmtId="0" fontId="6" fillId="0" borderId="86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6" fillId="0" borderId="8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82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49" fontId="6" fillId="0" borderId="54" xfId="0" applyNumberFormat="1" applyFont="1" applyFill="1" applyBorder="1" applyAlignment="1">
      <alignment horizontal="center"/>
    </xf>
    <xf numFmtId="49" fontId="6" fillId="0" borderId="81" xfId="0" applyNumberFormat="1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0" fontId="13" fillId="0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49" fontId="13" fillId="0" borderId="75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8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93" xfId="0" applyFont="1" applyFill="1" applyBorder="1" applyAlignment="1">
      <alignment horizontal="center" vertical="top" textRotation="255"/>
    </xf>
    <xf numFmtId="0" fontId="13" fillId="0" borderId="94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95" xfId="0" applyFont="1" applyFill="1" applyBorder="1" applyAlignment="1">
      <alignment horizontal="center" vertical="top" textRotation="255"/>
    </xf>
    <xf numFmtId="0" fontId="17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top" textRotation="255" wrapText="1"/>
    </xf>
    <xf numFmtId="0" fontId="13" fillId="0" borderId="33" xfId="0" applyFont="1" applyFill="1" applyBorder="1" applyAlignment="1">
      <alignment horizontal="center" vertical="top" textRotation="255" wrapText="1"/>
    </xf>
    <xf numFmtId="0" fontId="13" fillId="0" borderId="31" xfId="0" applyFont="1" applyFill="1" applyBorder="1" applyAlignment="1">
      <alignment horizontal="center" vertical="top" textRotation="255" wrapText="1"/>
    </xf>
    <xf numFmtId="0" fontId="13" fillId="0" borderId="96" xfId="0" applyFont="1" applyFill="1" applyBorder="1" applyAlignment="1">
      <alignment horizontal="center" vertical="top" textRotation="255"/>
    </xf>
    <xf numFmtId="0" fontId="13" fillId="0" borderId="33" xfId="0" applyFont="1" applyFill="1" applyBorder="1" applyAlignment="1">
      <alignment horizontal="center" vertical="top" textRotation="255"/>
    </xf>
    <xf numFmtId="0" fontId="13" fillId="0" borderId="31" xfId="0" applyFont="1" applyFill="1" applyBorder="1" applyAlignment="1">
      <alignment horizontal="center" vertical="top" textRotation="255"/>
    </xf>
    <xf numFmtId="49" fontId="12" fillId="0" borderId="97" xfId="0" applyNumberFormat="1" applyFont="1" applyFill="1" applyBorder="1" applyAlignment="1">
      <alignment horizontal="center"/>
    </xf>
    <xf numFmtId="0" fontId="13" fillId="0" borderId="98" xfId="0" applyFont="1" applyFill="1" applyBorder="1" applyAlignment="1">
      <alignment horizontal="center" vertical="top" textRotation="255"/>
    </xf>
    <xf numFmtId="0" fontId="13" fillId="0" borderId="98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95" xfId="0" applyFont="1" applyFill="1" applyBorder="1" applyAlignment="1">
      <alignment horizontal="center" vertical="top" textRotation="255" wrapText="1"/>
    </xf>
    <xf numFmtId="0" fontId="13" fillId="0" borderId="70" xfId="0" applyFont="1" applyFill="1" applyBorder="1" applyAlignment="1">
      <alignment horizontal="center" vertical="top" textRotation="255"/>
    </xf>
    <xf numFmtId="0" fontId="13" fillId="0" borderId="93" xfId="0" applyFont="1" applyFill="1" applyBorder="1" applyAlignment="1">
      <alignment horizontal="center" vertical="top" textRotation="255" wrapText="1"/>
    </xf>
    <xf numFmtId="0" fontId="13" fillId="0" borderId="99" xfId="0" applyFont="1" applyFill="1" applyBorder="1" applyAlignment="1">
      <alignment horizontal="center" vertical="top" textRotation="255" wrapText="1"/>
    </xf>
    <xf numFmtId="0" fontId="13" fillId="0" borderId="94" xfId="0" applyFont="1" applyFill="1" applyBorder="1" applyAlignment="1">
      <alignment horizontal="center" vertical="top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276225</xdr:colOff>
      <xdr:row>1</xdr:row>
      <xdr:rowOff>228600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7155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2870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</xdr:row>
      <xdr:rowOff>219075</xdr:rowOff>
    </xdr:from>
    <xdr:ext cx="4476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16</xdr:col>
      <xdr:colOff>276225</xdr:colOff>
      <xdr:row>1</xdr:row>
      <xdr:rowOff>228600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7155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17</xdr:col>
      <xdr:colOff>276225</xdr:colOff>
      <xdr:row>1</xdr:row>
      <xdr:rowOff>228600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2870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2</xdr:col>
      <xdr:colOff>314325</xdr:colOff>
      <xdr:row>1</xdr:row>
      <xdr:rowOff>219075</xdr:rowOff>
    </xdr:from>
    <xdr:ext cx="447675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16764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266700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1010602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18</xdr:col>
      <xdr:colOff>276225</xdr:colOff>
      <xdr:row>1</xdr:row>
      <xdr:rowOff>266700</xdr:rowOff>
    </xdr:from>
    <xdr:ext cx="4572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0648950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15</xdr:row>
      <xdr:rowOff>247650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685800" y="5943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20</xdr:row>
      <xdr:rowOff>257175</xdr:rowOff>
    </xdr:from>
    <xdr:ext cx="447675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695325" y="728662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Z63"/>
  <sheetViews>
    <sheetView showGridLines="0" showZeros="0"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8.50390625" style="1" customWidth="1"/>
    <col min="4" max="18" width="7.50390625" style="1" customWidth="1"/>
    <col min="19" max="21" width="7.50390625" style="169" customWidth="1"/>
    <col min="22" max="22" width="2.125" style="1" customWidth="1"/>
    <col min="23" max="26" width="5.125" style="1" customWidth="1"/>
    <col min="27" max="16384" width="9.00390625" style="1" customWidth="1"/>
  </cols>
  <sheetData>
    <row r="1" spans="1:26" ht="28.5" customHeight="1">
      <c r="A1" s="5" t="s">
        <v>47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69"/>
      <c r="U1" s="186" t="s">
        <v>13</v>
      </c>
      <c r="Z1" s="9"/>
    </row>
    <row r="2" spans="1:26" s="6" customFormat="1" ht="21" customHeight="1">
      <c r="A2" s="266" t="s">
        <v>0</v>
      </c>
      <c r="B2" s="268" t="s">
        <v>32</v>
      </c>
      <c r="C2" s="240" t="s">
        <v>12</v>
      </c>
      <c r="D2" s="248" t="s">
        <v>9</v>
      </c>
      <c r="E2" s="249"/>
      <c r="F2" s="249"/>
      <c r="G2" s="249"/>
      <c r="H2" s="249"/>
      <c r="I2" s="249"/>
      <c r="J2" s="249"/>
      <c r="K2" s="249"/>
      <c r="L2" s="249"/>
      <c r="M2" s="249"/>
      <c r="N2" s="250"/>
      <c r="O2" s="256" t="s">
        <v>10</v>
      </c>
      <c r="P2" s="257"/>
      <c r="Q2" s="258" t="s">
        <v>134</v>
      </c>
      <c r="R2" s="259"/>
      <c r="S2" s="260"/>
      <c r="T2" s="260"/>
      <c r="U2" s="261"/>
      <c r="W2" s="253" t="s">
        <v>8</v>
      </c>
      <c r="X2" s="254"/>
      <c r="Y2" s="254"/>
      <c r="Z2" s="255"/>
    </row>
    <row r="3" spans="1:26" s="8" customFormat="1" ht="118.5" customHeight="1">
      <c r="A3" s="267"/>
      <c r="B3" s="269"/>
      <c r="C3" s="167" t="s">
        <v>1</v>
      </c>
      <c r="D3" s="241" t="s">
        <v>31</v>
      </c>
      <c r="E3" s="242" t="s">
        <v>14</v>
      </c>
      <c r="F3" s="243" t="s">
        <v>145</v>
      </c>
      <c r="G3" s="244" t="s">
        <v>15</v>
      </c>
      <c r="H3" s="244" t="s">
        <v>28</v>
      </c>
      <c r="I3" s="244" t="s">
        <v>16</v>
      </c>
      <c r="J3" s="244" t="s">
        <v>17</v>
      </c>
      <c r="K3" s="244" t="s">
        <v>29</v>
      </c>
      <c r="L3" s="244" t="s">
        <v>18</v>
      </c>
      <c r="M3" s="244" t="s">
        <v>19</v>
      </c>
      <c r="N3" s="244" t="s">
        <v>20</v>
      </c>
      <c r="O3" s="105" t="s">
        <v>2</v>
      </c>
      <c r="P3" s="106" t="s">
        <v>3</v>
      </c>
      <c r="Q3" s="105" t="s">
        <v>139</v>
      </c>
      <c r="R3" s="104" t="s">
        <v>138</v>
      </c>
      <c r="S3" s="104" t="s">
        <v>6</v>
      </c>
      <c r="T3" s="104" t="s">
        <v>7</v>
      </c>
      <c r="U3" s="125" t="s">
        <v>30</v>
      </c>
      <c r="V3" s="7"/>
      <c r="W3" s="105" t="s">
        <v>21</v>
      </c>
      <c r="X3" s="104" t="s">
        <v>4</v>
      </c>
      <c r="Y3" s="104" t="s">
        <v>33</v>
      </c>
      <c r="Z3" s="106" t="s">
        <v>34</v>
      </c>
    </row>
    <row r="4" spans="1:26" s="15" customFormat="1" ht="12" customHeight="1">
      <c r="A4" s="10">
        <v>1</v>
      </c>
      <c r="B4" s="236" t="s">
        <v>249</v>
      </c>
      <c r="C4" s="171">
        <v>87</v>
      </c>
      <c r="D4" s="176">
        <v>30</v>
      </c>
      <c r="E4" s="179">
        <v>22</v>
      </c>
      <c r="F4" s="22">
        <v>35</v>
      </c>
      <c r="G4" s="22">
        <v>197</v>
      </c>
      <c r="H4" s="22">
        <v>38</v>
      </c>
      <c r="I4" s="22">
        <v>2</v>
      </c>
      <c r="J4" s="22">
        <v>0</v>
      </c>
      <c r="K4" s="22">
        <v>12</v>
      </c>
      <c r="L4" s="22">
        <v>0</v>
      </c>
      <c r="M4" s="22">
        <v>2</v>
      </c>
      <c r="N4" s="22">
        <v>5</v>
      </c>
      <c r="O4" s="176">
        <v>0</v>
      </c>
      <c r="P4" s="23">
        <v>9</v>
      </c>
      <c r="Q4" s="203">
        <v>1</v>
      </c>
      <c r="R4" s="22">
        <v>0</v>
      </c>
      <c r="S4" s="22">
        <v>0</v>
      </c>
      <c r="T4" s="22">
        <v>0</v>
      </c>
      <c r="U4" s="23">
        <v>0</v>
      </c>
      <c r="V4" s="24"/>
      <c r="W4" s="25">
        <v>61</v>
      </c>
      <c r="X4" s="26">
        <v>37</v>
      </c>
      <c r="Y4" s="26">
        <v>8</v>
      </c>
      <c r="Z4" s="27">
        <v>6</v>
      </c>
    </row>
    <row r="5" spans="1:26" s="15" customFormat="1" ht="12" customHeight="1">
      <c r="A5" s="16">
        <v>2</v>
      </c>
      <c r="B5" s="17" t="s">
        <v>146</v>
      </c>
      <c r="C5" s="172">
        <v>238</v>
      </c>
      <c r="D5" s="28">
        <v>56</v>
      </c>
      <c r="E5" s="180">
        <v>32</v>
      </c>
      <c r="F5" s="29">
        <v>62</v>
      </c>
      <c r="G5" s="29">
        <v>457</v>
      </c>
      <c r="H5" s="29">
        <v>89</v>
      </c>
      <c r="I5" s="29">
        <v>1</v>
      </c>
      <c r="J5" s="29">
        <v>2</v>
      </c>
      <c r="K5" s="29">
        <v>27</v>
      </c>
      <c r="L5" s="29">
        <v>0</v>
      </c>
      <c r="M5" s="29">
        <v>7</v>
      </c>
      <c r="N5" s="29">
        <v>4</v>
      </c>
      <c r="O5" s="28">
        <v>0</v>
      </c>
      <c r="P5" s="30">
        <v>24</v>
      </c>
      <c r="Q5" s="202">
        <v>0</v>
      </c>
      <c r="R5" s="29">
        <v>0</v>
      </c>
      <c r="S5" s="29">
        <v>0</v>
      </c>
      <c r="T5" s="29">
        <v>1</v>
      </c>
      <c r="U5" s="30">
        <v>1</v>
      </c>
      <c r="V5" s="24"/>
      <c r="W5" s="31">
        <v>61</v>
      </c>
      <c r="X5" s="32">
        <v>37</v>
      </c>
      <c r="Y5" s="32">
        <v>8</v>
      </c>
      <c r="Z5" s="33">
        <v>6</v>
      </c>
    </row>
    <row r="6" spans="1:26" s="15" customFormat="1" ht="12" customHeight="1">
      <c r="A6" s="16">
        <v>3</v>
      </c>
      <c r="B6" s="17" t="s">
        <v>147</v>
      </c>
      <c r="C6" s="172">
        <v>477</v>
      </c>
      <c r="D6" s="28">
        <v>34</v>
      </c>
      <c r="E6" s="180">
        <v>24</v>
      </c>
      <c r="F6" s="29">
        <v>70</v>
      </c>
      <c r="G6" s="29">
        <v>407</v>
      </c>
      <c r="H6" s="29">
        <v>62</v>
      </c>
      <c r="I6" s="29">
        <v>4</v>
      </c>
      <c r="J6" s="29">
        <v>1</v>
      </c>
      <c r="K6" s="29">
        <v>28</v>
      </c>
      <c r="L6" s="29">
        <v>0</v>
      </c>
      <c r="M6" s="29">
        <v>0</v>
      </c>
      <c r="N6" s="29">
        <v>4</v>
      </c>
      <c r="O6" s="28">
        <v>0</v>
      </c>
      <c r="P6" s="30">
        <v>21</v>
      </c>
      <c r="Q6" s="202">
        <v>0</v>
      </c>
      <c r="R6" s="29">
        <v>0</v>
      </c>
      <c r="S6" s="29">
        <v>0</v>
      </c>
      <c r="T6" s="29">
        <v>1</v>
      </c>
      <c r="U6" s="30">
        <v>1</v>
      </c>
      <c r="V6" s="24"/>
      <c r="W6" s="31">
        <v>61</v>
      </c>
      <c r="X6" s="32">
        <v>37</v>
      </c>
      <c r="Y6" s="32">
        <v>8</v>
      </c>
      <c r="Z6" s="33">
        <v>6</v>
      </c>
    </row>
    <row r="7" spans="1:26" s="15" customFormat="1" ht="12" customHeight="1">
      <c r="A7" s="16">
        <v>4</v>
      </c>
      <c r="B7" s="17" t="s">
        <v>148</v>
      </c>
      <c r="C7" s="172">
        <v>981</v>
      </c>
      <c r="D7" s="28">
        <v>26</v>
      </c>
      <c r="E7" s="180">
        <v>28</v>
      </c>
      <c r="F7" s="29">
        <v>85</v>
      </c>
      <c r="G7" s="29">
        <v>511</v>
      </c>
      <c r="H7" s="29">
        <v>70</v>
      </c>
      <c r="I7" s="29">
        <v>3</v>
      </c>
      <c r="J7" s="29">
        <v>1</v>
      </c>
      <c r="K7" s="29">
        <v>29</v>
      </c>
      <c r="L7" s="29">
        <v>0</v>
      </c>
      <c r="M7" s="29">
        <v>1</v>
      </c>
      <c r="N7" s="29">
        <v>5</v>
      </c>
      <c r="O7" s="28">
        <v>0</v>
      </c>
      <c r="P7" s="30">
        <v>20</v>
      </c>
      <c r="Q7" s="202">
        <v>0</v>
      </c>
      <c r="R7" s="29">
        <v>0</v>
      </c>
      <c r="S7" s="29">
        <v>0</v>
      </c>
      <c r="T7" s="29">
        <v>0</v>
      </c>
      <c r="U7" s="30">
        <v>0</v>
      </c>
      <c r="V7" s="24"/>
      <c r="W7" s="31">
        <v>61</v>
      </c>
      <c r="X7" s="32">
        <v>37</v>
      </c>
      <c r="Y7" s="32">
        <v>8</v>
      </c>
      <c r="Z7" s="33">
        <v>6</v>
      </c>
    </row>
    <row r="8" spans="1:26" s="15" customFormat="1" ht="12" customHeight="1">
      <c r="A8" s="16">
        <v>5</v>
      </c>
      <c r="B8" s="17" t="s">
        <v>152</v>
      </c>
      <c r="C8" s="172">
        <v>1351</v>
      </c>
      <c r="D8" s="28">
        <v>28</v>
      </c>
      <c r="E8" s="180">
        <v>29</v>
      </c>
      <c r="F8" s="29">
        <v>68</v>
      </c>
      <c r="G8" s="29">
        <v>510</v>
      </c>
      <c r="H8" s="29">
        <v>35</v>
      </c>
      <c r="I8" s="29">
        <v>3</v>
      </c>
      <c r="J8" s="29">
        <v>0</v>
      </c>
      <c r="K8" s="29">
        <v>19</v>
      </c>
      <c r="L8" s="29">
        <v>0</v>
      </c>
      <c r="M8" s="29">
        <v>1</v>
      </c>
      <c r="N8" s="29">
        <v>7</v>
      </c>
      <c r="O8" s="28">
        <v>0</v>
      </c>
      <c r="P8" s="30">
        <v>20</v>
      </c>
      <c r="Q8" s="202">
        <v>0</v>
      </c>
      <c r="R8" s="29">
        <v>0</v>
      </c>
      <c r="S8" s="29">
        <v>0</v>
      </c>
      <c r="T8" s="29">
        <v>0</v>
      </c>
      <c r="U8" s="30">
        <v>1</v>
      </c>
      <c r="V8" s="24"/>
      <c r="W8" s="31">
        <v>61</v>
      </c>
      <c r="X8" s="32">
        <v>37</v>
      </c>
      <c r="Y8" s="32">
        <v>8</v>
      </c>
      <c r="Z8" s="33">
        <v>6</v>
      </c>
    </row>
    <row r="9" spans="1:26" s="15" customFormat="1" ht="12" customHeight="1">
      <c r="A9" s="16">
        <v>6</v>
      </c>
      <c r="B9" s="17" t="s">
        <v>153</v>
      </c>
      <c r="C9" s="172">
        <v>1303</v>
      </c>
      <c r="D9" s="28">
        <v>20</v>
      </c>
      <c r="E9" s="180">
        <v>28</v>
      </c>
      <c r="F9" s="29">
        <v>72</v>
      </c>
      <c r="G9" s="29">
        <v>426</v>
      </c>
      <c r="H9" s="29">
        <v>69</v>
      </c>
      <c r="I9" s="29">
        <v>2</v>
      </c>
      <c r="J9" s="29">
        <v>0</v>
      </c>
      <c r="K9" s="29">
        <v>19</v>
      </c>
      <c r="L9" s="29">
        <v>0</v>
      </c>
      <c r="M9" s="29">
        <v>1</v>
      </c>
      <c r="N9" s="29">
        <v>15</v>
      </c>
      <c r="O9" s="28">
        <v>0</v>
      </c>
      <c r="P9" s="30">
        <v>17</v>
      </c>
      <c r="Q9" s="202">
        <v>0</v>
      </c>
      <c r="R9" s="29">
        <v>0</v>
      </c>
      <c r="S9" s="29">
        <v>0</v>
      </c>
      <c r="T9" s="29">
        <v>0</v>
      </c>
      <c r="U9" s="30">
        <v>0</v>
      </c>
      <c r="V9" s="24"/>
      <c r="W9" s="31">
        <v>61</v>
      </c>
      <c r="X9" s="32">
        <v>37</v>
      </c>
      <c r="Y9" s="32">
        <v>8</v>
      </c>
      <c r="Z9" s="33">
        <v>6</v>
      </c>
    </row>
    <row r="10" spans="1:26" s="15" customFormat="1" ht="12" customHeight="1">
      <c r="A10" s="16">
        <v>7</v>
      </c>
      <c r="B10" s="17" t="s">
        <v>149</v>
      </c>
      <c r="C10" s="172">
        <v>1399</v>
      </c>
      <c r="D10" s="28">
        <v>18</v>
      </c>
      <c r="E10" s="180">
        <v>18</v>
      </c>
      <c r="F10" s="29">
        <v>72</v>
      </c>
      <c r="G10" s="29">
        <v>348</v>
      </c>
      <c r="H10" s="29">
        <v>52</v>
      </c>
      <c r="I10" s="29">
        <v>4</v>
      </c>
      <c r="J10" s="29">
        <v>2</v>
      </c>
      <c r="K10" s="29">
        <v>18</v>
      </c>
      <c r="L10" s="29">
        <v>0</v>
      </c>
      <c r="M10" s="29">
        <v>3</v>
      </c>
      <c r="N10" s="29">
        <v>5</v>
      </c>
      <c r="O10" s="28">
        <v>1</v>
      </c>
      <c r="P10" s="30">
        <v>25</v>
      </c>
      <c r="Q10" s="202">
        <v>0</v>
      </c>
      <c r="R10" s="29">
        <v>0</v>
      </c>
      <c r="S10" s="29">
        <v>0</v>
      </c>
      <c r="T10" s="29">
        <v>0</v>
      </c>
      <c r="U10" s="30">
        <v>0</v>
      </c>
      <c r="V10" s="24"/>
      <c r="W10" s="31">
        <v>61</v>
      </c>
      <c r="X10" s="32">
        <v>37</v>
      </c>
      <c r="Y10" s="32">
        <v>8</v>
      </c>
      <c r="Z10" s="33">
        <v>6</v>
      </c>
    </row>
    <row r="11" spans="1:26" s="15" customFormat="1" ht="12" customHeight="1">
      <c r="A11" s="16">
        <v>8</v>
      </c>
      <c r="B11" s="17" t="s">
        <v>150</v>
      </c>
      <c r="C11" s="172">
        <v>1693</v>
      </c>
      <c r="D11" s="28">
        <v>17</v>
      </c>
      <c r="E11" s="180">
        <v>25</v>
      </c>
      <c r="F11" s="29">
        <v>61</v>
      </c>
      <c r="G11" s="29">
        <v>380</v>
      </c>
      <c r="H11" s="29">
        <v>65</v>
      </c>
      <c r="I11" s="29">
        <v>1</v>
      </c>
      <c r="J11" s="29">
        <v>1</v>
      </c>
      <c r="K11" s="29">
        <v>30</v>
      </c>
      <c r="L11" s="29">
        <v>0</v>
      </c>
      <c r="M11" s="29">
        <v>1</v>
      </c>
      <c r="N11" s="29">
        <v>18</v>
      </c>
      <c r="O11" s="28">
        <v>0</v>
      </c>
      <c r="P11" s="30">
        <v>19</v>
      </c>
      <c r="Q11" s="202">
        <v>0</v>
      </c>
      <c r="R11" s="29">
        <v>0</v>
      </c>
      <c r="S11" s="29">
        <v>0</v>
      </c>
      <c r="T11" s="29">
        <v>0</v>
      </c>
      <c r="U11" s="30">
        <v>0</v>
      </c>
      <c r="V11" s="24"/>
      <c r="W11" s="31">
        <v>61</v>
      </c>
      <c r="X11" s="32">
        <v>37</v>
      </c>
      <c r="Y11" s="32">
        <v>8</v>
      </c>
      <c r="Z11" s="33">
        <v>6</v>
      </c>
    </row>
    <row r="12" spans="1:26" s="15" customFormat="1" ht="12" customHeight="1">
      <c r="A12" s="16">
        <v>9</v>
      </c>
      <c r="B12" s="17" t="s">
        <v>151</v>
      </c>
      <c r="C12" s="172">
        <v>1814</v>
      </c>
      <c r="D12" s="28">
        <v>9</v>
      </c>
      <c r="E12" s="180">
        <v>13</v>
      </c>
      <c r="F12" s="29">
        <v>67</v>
      </c>
      <c r="G12" s="29">
        <v>412</v>
      </c>
      <c r="H12" s="29">
        <v>60</v>
      </c>
      <c r="I12" s="29">
        <v>2</v>
      </c>
      <c r="J12" s="29">
        <v>0</v>
      </c>
      <c r="K12" s="29">
        <v>27</v>
      </c>
      <c r="L12" s="29">
        <v>0</v>
      </c>
      <c r="M12" s="29">
        <v>1</v>
      </c>
      <c r="N12" s="29">
        <v>14</v>
      </c>
      <c r="O12" s="28">
        <v>0</v>
      </c>
      <c r="P12" s="30">
        <v>20</v>
      </c>
      <c r="Q12" s="202">
        <v>0</v>
      </c>
      <c r="R12" s="29">
        <v>0</v>
      </c>
      <c r="S12" s="29">
        <v>0</v>
      </c>
      <c r="T12" s="29">
        <v>0</v>
      </c>
      <c r="U12" s="30">
        <v>2</v>
      </c>
      <c r="V12" s="24"/>
      <c r="W12" s="31">
        <v>61</v>
      </c>
      <c r="X12" s="32">
        <v>37</v>
      </c>
      <c r="Y12" s="32">
        <v>8</v>
      </c>
      <c r="Z12" s="33">
        <v>6</v>
      </c>
    </row>
    <row r="13" spans="1:26" s="15" customFormat="1" ht="12" customHeight="1">
      <c r="A13" s="16">
        <v>10</v>
      </c>
      <c r="B13" s="17" t="s">
        <v>154</v>
      </c>
      <c r="C13" s="172">
        <v>1388</v>
      </c>
      <c r="D13" s="28">
        <v>12</v>
      </c>
      <c r="E13" s="180">
        <v>16</v>
      </c>
      <c r="F13" s="29">
        <v>54</v>
      </c>
      <c r="G13" s="29">
        <v>385</v>
      </c>
      <c r="H13" s="29">
        <v>51</v>
      </c>
      <c r="I13" s="29">
        <v>1</v>
      </c>
      <c r="J13" s="29">
        <v>0</v>
      </c>
      <c r="K13" s="29">
        <v>20</v>
      </c>
      <c r="L13" s="29">
        <v>0</v>
      </c>
      <c r="M13" s="29">
        <v>1</v>
      </c>
      <c r="N13" s="29">
        <v>7</v>
      </c>
      <c r="O13" s="28">
        <v>0</v>
      </c>
      <c r="P13" s="30">
        <v>16</v>
      </c>
      <c r="Q13" s="202">
        <v>0</v>
      </c>
      <c r="R13" s="29">
        <v>0</v>
      </c>
      <c r="S13" s="29">
        <v>0</v>
      </c>
      <c r="T13" s="29">
        <v>0</v>
      </c>
      <c r="U13" s="30">
        <v>0</v>
      </c>
      <c r="V13" s="24"/>
      <c r="W13" s="31">
        <v>61</v>
      </c>
      <c r="X13" s="32">
        <v>37</v>
      </c>
      <c r="Y13" s="32">
        <v>8</v>
      </c>
      <c r="Z13" s="33">
        <v>6</v>
      </c>
    </row>
    <row r="14" spans="1:26" s="15" customFormat="1" ht="12" customHeight="1">
      <c r="A14" s="16">
        <v>11</v>
      </c>
      <c r="B14" s="17" t="s">
        <v>155</v>
      </c>
      <c r="C14" s="172">
        <v>1583</v>
      </c>
      <c r="D14" s="28">
        <v>21</v>
      </c>
      <c r="E14" s="180">
        <v>12</v>
      </c>
      <c r="F14" s="29">
        <v>60</v>
      </c>
      <c r="G14" s="29">
        <v>386</v>
      </c>
      <c r="H14" s="29">
        <v>56</v>
      </c>
      <c r="I14" s="29">
        <v>0</v>
      </c>
      <c r="J14" s="29">
        <v>0</v>
      </c>
      <c r="K14" s="29">
        <v>23</v>
      </c>
      <c r="L14" s="29">
        <v>0</v>
      </c>
      <c r="M14" s="29">
        <v>2</v>
      </c>
      <c r="N14" s="29">
        <v>18</v>
      </c>
      <c r="O14" s="28">
        <v>0</v>
      </c>
      <c r="P14" s="30">
        <v>16</v>
      </c>
      <c r="Q14" s="202">
        <v>0</v>
      </c>
      <c r="R14" s="29">
        <v>0</v>
      </c>
      <c r="S14" s="29">
        <v>0</v>
      </c>
      <c r="T14" s="29">
        <v>2</v>
      </c>
      <c r="U14" s="30">
        <v>1</v>
      </c>
      <c r="V14" s="24"/>
      <c r="W14" s="31">
        <v>61</v>
      </c>
      <c r="X14" s="32">
        <v>37</v>
      </c>
      <c r="Y14" s="32">
        <v>8</v>
      </c>
      <c r="Z14" s="33">
        <v>6</v>
      </c>
    </row>
    <row r="15" spans="1:26" s="15" customFormat="1" ht="12" customHeight="1">
      <c r="A15" s="16">
        <v>12</v>
      </c>
      <c r="B15" s="17" t="s">
        <v>156</v>
      </c>
      <c r="C15" s="172">
        <v>1349</v>
      </c>
      <c r="D15" s="28">
        <v>7</v>
      </c>
      <c r="E15" s="180">
        <v>6</v>
      </c>
      <c r="F15" s="29">
        <v>33</v>
      </c>
      <c r="G15" s="29">
        <v>345</v>
      </c>
      <c r="H15" s="29">
        <v>48</v>
      </c>
      <c r="I15" s="29">
        <v>0</v>
      </c>
      <c r="J15" s="29">
        <v>0</v>
      </c>
      <c r="K15" s="29">
        <v>38</v>
      </c>
      <c r="L15" s="29">
        <v>0</v>
      </c>
      <c r="M15" s="29">
        <v>1</v>
      </c>
      <c r="N15" s="29">
        <v>4</v>
      </c>
      <c r="O15" s="28">
        <v>0</v>
      </c>
      <c r="P15" s="30">
        <v>21</v>
      </c>
      <c r="Q15" s="202">
        <v>0</v>
      </c>
      <c r="R15" s="29">
        <v>0</v>
      </c>
      <c r="S15" s="29">
        <v>0</v>
      </c>
      <c r="T15" s="29">
        <v>2</v>
      </c>
      <c r="U15" s="30">
        <v>0</v>
      </c>
      <c r="V15" s="24"/>
      <c r="W15" s="31">
        <v>61</v>
      </c>
      <c r="X15" s="32">
        <v>37</v>
      </c>
      <c r="Y15" s="32">
        <v>8</v>
      </c>
      <c r="Z15" s="33">
        <v>6</v>
      </c>
    </row>
    <row r="16" spans="1:26" s="15" customFormat="1" ht="12" customHeight="1">
      <c r="A16" s="16">
        <v>13</v>
      </c>
      <c r="B16" s="17" t="s">
        <v>157</v>
      </c>
      <c r="C16" s="172">
        <v>880</v>
      </c>
      <c r="D16" s="28">
        <v>4</v>
      </c>
      <c r="E16" s="180">
        <v>14</v>
      </c>
      <c r="F16" s="29">
        <v>49</v>
      </c>
      <c r="G16" s="29">
        <v>358</v>
      </c>
      <c r="H16" s="29">
        <v>51</v>
      </c>
      <c r="I16" s="29">
        <v>0</v>
      </c>
      <c r="J16" s="29">
        <v>0</v>
      </c>
      <c r="K16" s="29">
        <v>32</v>
      </c>
      <c r="L16" s="29">
        <v>0</v>
      </c>
      <c r="M16" s="29">
        <v>0</v>
      </c>
      <c r="N16" s="29">
        <v>5</v>
      </c>
      <c r="O16" s="28">
        <v>1</v>
      </c>
      <c r="P16" s="30">
        <v>21</v>
      </c>
      <c r="Q16" s="202">
        <v>1</v>
      </c>
      <c r="R16" s="29">
        <v>0</v>
      </c>
      <c r="S16" s="29">
        <v>0</v>
      </c>
      <c r="T16" s="29">
        <v>0</v>
      </c>
      <c r="U16" s="30">
        <v>0</v>
      </c>
      <c r="V16" s="24"/>
      <c r="W16" s="31">
        <v>61</v>
      </c>
      <c r="X16" s="32">
        <v>37</v>
      </c>
      <c r="Y16" s="32">
        <v>8</v>
      </c>
      <c r="Z16" s="33">
        <v>6</v>
      </c>
    </row>
    <row r="17" spans="1:26" s="15" customFormat="1" ht="12" customHeight="1">
      <c r="A17" s="16">
        <v>14</v>
      </c>
      <c r="B17" s="17" t="s">
        <v>158</v>
      </c>
      <c r="C17" s="172">
        <v>427</v>
      </c>
      <c r="D17" s="28">
        <v>6</v>
      </c>
      <c r="E17" s="180">
        <v>8</v>
      </c>
      <c r="F17" s="29">
        <v>27</v>
      </c>
      <c r="G17" s="29">
        <v>404</v>
      </c>
      <c r="H17" s="29">
        <v>46</v>
      </c>
      <c r="I17" s="29">
        <v>1</v>
      </c>
      <c r="J17" s="29">
        <v>0</v>
      </c>
      <c r="K17" s="29">
        <v>33</v>
      </c>
      <c r="L17" s="29">
        <v>0</v>
      </c>
      <c r="M17" s="29">
        <v>0</v>
      </c>
      <c r="N17" s="29">
        <v>5</v>
      </c>
      <c r="O17" s="28">
        <v>0</v>
      </c>
      <c r="P17" s="30">
        <v>13</v>
      </c>
      <c r="Q17" s="202">
        <v>5</v>
      </c>
      <c r="R17" s="29">
        <v>0</v>
      </c>
      <c r="S17" s="29">
        <v>0</v>
      </c>
      <c r="T17" s="29">
        <v>0</v>
      </c>
      <c r="U17" s="30">
        <v>1</v>
      </c>
      <c r="V17" s="24"/>
      <c r="W17" s="31">
        <v>61</v>
      </c>
      <c r="X17" s="32">
        <v>37</v>
      </c>
      <c r="Y17" s="32">
        <v>8</v>
      </c>
      <c r="Z17" s="33">
        <v>6</v>
      </c>
    </row>
    <row r="18" spans="1:26" s="15" customFormat="1" ht="12" customHeight="1">
      <c r="A18" s="16">
        <v>15</v>
      </c>
      <c r="B18" s="17" t="s">
        <v>159</v>
      </c>
      <c r="C18" s="172">
        <v>261</v>
      </c>
      <c r="D18" s="28">
        <v>5</v>
      </c>
      <c r="E18" s="180">
        <v>7</v>
      </c>
      <c r="F18" s="29">
        <v>35</v>
      </c>
      <c r="G18" s="29">
        <v>402</v>
      </c>
      <c r="H18" s="29">
        <v>46</v>
      </c>
      <c r="I18" s="29">
        <v>0</v>
      </c>
      <c r="J18" s="29">
        <v>1</v>
      </c>
      <c r="K18" s="29">
        <v>17</v>
      </c>
      <c r="L18" s="29">
        <v>1</v>
      </c>
      <c r="M18" s="29">
        <v>1</v>
      </c>
      <c r="N18" s="29">
        <v>8</v>
      </c>
      <c r="O18" s="28">
        <v>0</v>
      </c>
      <c r="P18" s="30">
        <v>13</v>
      </c>
      <c r="Q18" s="202">
        <v>5</v>
      </c>
      <c r="R18" s="29">
        <v>0</v>
      </c>
      <c r="S18" s="29">
        <v>0</v>
      </c>
      <c r="T18" s="29">
        <v>1</v>
      </c>
      <c r="U18" s="30">
        <v>0</v>
      </c>
      <c r="V18" s="24"/>
      <c r="W18" s="31">
        <v>61</v>
      </c>
      <c r="X18" s="32">
        <v>37</v>
      </c>
      <c r="Y18" s="32">
        <v>8</v>
      </c>
      <c r="Z18" s="33">
        <v>6</v>
      </c>
    </row>
    <row r="19" spans="1:26" s="15" customFormat="1" ht="12" customHeight="1">
      <c r="A19" s="16">
        <v>16</v>
      </c>
      <c r="B19" s="17" t="s">
        <v>160</v>
      </c>
      <c r="C19" s="172">
        <v>268</v>
      </c>
      <c r="D19" s="28">
        <v>7</v>
      </c>
      <c r="E19" s="180">
        <v>27</v>
      </c>
      <c r="F19" s="29">
        <v>29</v>
      </c>
      <c r="G19" s="29">
        <v>518</v>
      </c>
      <c r="H19" s="29">
        <v>31</v>
      </c>
      <c r="I19" s="29">
        <v>1</v>
      </c>
      <c r="J19" s="29">
        <v>1</v>
      </c>
      <c r="K19" s="29">
        <v>39</v>
      </c>
      <c r="L19" s="29">
        <v>1</v>
      </c>
      <c r="M19" s="29">
        <v>0</v>
      </c>
      <c r="N19" s="29">
        <v>9</v>
      </c>
      <c r="O19" s="28">
        <v>0</v>
      </c>
      <c r="P19" s="30">
        <v>24</v>
      </c>
      <c r="Q19" s="202">
        <v>7</v>
      </c>
      <c r="R19" s="29">
        <v>0</v>
      </c>
      <c r="S19" s="29">
        <v>0</v>
      </c>
      <c r="T19" s="29">
        <v>0</v>
      </c>
      <c r="U19" s="30">
        <v>0</v>
      </c>
      <c r="V19" s="24"/>
      <c r="W19" s="31">
        <v>61</v>
      </c>
      <c r="X19" s="32">
        <v>37</v>
      </c>
      <c r="Y19" s="32">
        <v>8</v>
      </c>
      <c r="Z19" s="33">
        <v>6</v>
      </c>
    </row>
    <row r="20" spans="1:26" s="15" customFormat="1" ht="12" customHeight="1">
      <c r="A20" s="16">
        <v>17</v>
      </c>
      <c r="B20" s="17" t="s">
        <v>161</v>
      </c>
      <c r="C20" s="172">
        <v>252</v>
      </c>
      <c r="D20" s="28">
        <v>2</v>
      </c>
      <c r="E20" s="180">
        <v>31</v>
      </c>
      <c r="F20" s="29">
        <v>70</v>
      </c>
      <c r="G20" s="29">
        <v>521</v>
      </c>
      <c r="H20" s="29">
        <v>31</v>
      </c>
      <c r="I20" s="29">
        <v>1</v>
      </c>
      <c r="J20" s="29">
        <v>0</v>
      </c>
      <c r="K20" s="29">
        <v>35</v>
      </c>
      <c r="L20" s="29">
        <v>3</v>
      </c>
      <c r="M20" s="29">
        <v>1</v>
      </c>
      <c r="N20" s="29">
        <v>7</v>
      </c>
      <c r="O20" s="28">
        <v>0</v>
      </c>
      <c r="P20" s="30">
        <v>15</v>
      </c>
      <c r="Q20" s="202">
        <v>9</v>
      </c>
      <c r="R20" s="29">
        <v>0</v>
      </c>
      <c r="S20" s="29">
        <v>0</v>
      </c>
      <c r="T20" s="29">
        <v>0</v>
      </c>
      <c r="U20" s="30">
        <v>0</v>
      </c>
      <c r="V20" s="24"/>
      <c r="W20" s="31">
        <v>61</v>
      </c>
      <c r="X20" s="32">
        <v>37</v>
      </c>
      <c r="Y20" s="32">
        <v>8</v>
      </c>
      <c r="Z20" s="33">
        <v>6</v>
      </c>
    </row>
    <row r="21" spans="1:26" s="15" customFormat="1" ht="12" customHeight="1">
      <c r="A21" s="16">
        <v>18</v>
      </c>
      <c r="B21" s="17" t="s">
        <v>162</v>
      </c>
      <c r="C21" s="172">
        <v>165</v>
      </c>
      <c r="D21" s="28">
        <v>3</v>
      </c>
      <c r="E21" s="180">
        <v>19</v>
      </c>
      <c r="F21" s="29">
        <v>49</v>
      </c>
      <c r="G21" s="29">
        <v>458</v>
      </c>
      <c r="H21" s="29">
        <v>44</v>
      </c>
      <c r="I21" s="29">
        <v>3</v>
      </c>
      <c r="J21" s="29">
        <v>0</v>
      </c>
      <c r="K21" s="29">
        <v>31</v>
      </c>
      <c r="L21" s="29">
        <v>2</v>
      </c>
      <c r="M21" s="29">
        <v>0</v>
      </c>
      <c r="N21" s="29">
        <v>7</v>
      </c>
      <c r="O21" s="28">
        <v>0</v>
      </c>
      <c r="P21" s="30">
        <v>8</v>
      </c>
      <c r="Q21" s="202">
        <v>16</v>
      </c>
      <c r="R21" s="29">
        <v>0</v>
      </c>
      <c r="S21" s="29">
        <v>0</v>
      </c>
      <c r="T21" s="29">
        <v>0</v>
      </c>
      <c r="U21" s="30">
        <v>0</v>
      </c>
      <c r="V21" s="24"/>
      <c r="W21" s="31">
        <v>61</v>
      </c>
      <c r="X21" s="32">
        <v>37</v>
      </c>
      <c r="Y21" s="32">
        <v>8</v>
      </c>
      <c r="Z21" s="33">
        <v>6</v>
      </c>
    </row>
    <row r="22" spans="1:26" s="15" customFormat="1" ht="12" customHeight="1">
      <c r="A22" s="16">
        <v>19</v>
      </c>
      <c r="B22" s="17" t="s">
        <v>163</v>
      </c>
      <c r="C22" s="172">
        <v>85</v>
      </c>
      <c r="D22" s="28">
        <v>2</v>
      </c>
      <c r="E22" s="180">
        <v>17</v>
      </c>
      <c r="F22" s="29">
        <v>37</v>
      </c>
      <c r="G22" s="29">
        <v>491</v>
      </c>
      <c r="H22" s="29">
        <v>53</v>
      </c>
      <c r="I22" s="29">
        <v>3</v>
      </c>
      <c r="J22" s="29">
        <v>1</v>
      </c>
      <c r="K22" s="29">
        <v>27</v>
      </c>
      <c r="L22" s="29">
        <v>0</v>
      </c>
      <c r="M22" s="29">
        <v>0</v>
      </c>
      <c r="N22" s="29">
        <v>6</v>
      </c>
      <c r="O22" s="28">
        <v>0</v>
      </c>
      <c r="P22" s="30">
        <v>20</v>
      </c>
      <c r="Q22" s="202">
        <v>11</v>
      </c>
      <c r="R22" s="29">
        <v>0</v>
      </c>
      <c r="S22" s="29">
        <v>0</v>
      </c>
      <c r="T22" s="29">
        <v>0</v>
      </c>
      <c r="U22" s="30">
        <v>0</v>
      </c>
      <c r="V22" s="24"/>
      <c r="W22" s="31">
        <v>61</v>
      </c>
      <c r="X22" s="32">
        <v>37</v>
      </c>
      <c r="Y22" s="32">
        <v>8</v>
      </c>
      <c r="Z22" s="33">
        <v>6</v>
      </c>
    </row>
    <row r="23" spans="1:26" s="15" customFormat="1" ht="12" customHeight="1">
      <c r="A23" s="16">
        <v>20</v>
      </c>
      <c r="B23" s="17" t="s">
        <v>164</v>
      </c>
      <c r="C23" s="172">
        <v>64</v>
      </c>
      <c r="D23" s="28">
        <v>3</v>
      </c>
      <c r="E23" s="180">
        <v>28</v>
      </c>
      <c r="F23" s="29">
        <v>61</v>
      </c>
      <c r="G23" s="29">
        <v>578</v>
      </c>
      <c r="H23" s="29">
        <v>51</v>
      </c>
      <c r="I23" s="29">
        <v>0</v>
      </c>
      <c r="J23" s="29">
        <v>0</v>
      </c>
      <c r="K23" s="29">
        <v>36</v>
      </c>
      <c r="L23" s="29">
        <v>1</v>
      </c>
      <c r="M23" s="29">
        <v>1</v>
      </c>
      <c r="N23" s="29">
        <v>9</v>
      </c>
      <c r="O23" s="28">
        <v>0</v>
      </c>
      <c r="P23" s="30">
        <v>19</v>
      </c>
      <c r="Q23" s="202">
        <v>11</v>
      </c>
      <c r="R23" s="29">
        <v>0</v>
      </c>
      <c r="S23" s="29">
        <v>1</v>
      </c>
      <c r="T23" s="29">
        <v>0</v>
      </c>
      <c r="U23" s="30">
        <v>0</v>
      </c>
      <c r="V23" s="24"/>
      <c r="W23" s="31">
        <v>61</v>
      </c>
      <c r="X23" s="32">
        <v>37</v>
      </c>
      <c r="Y23" s="32">
        <v>8</v>
      </c>
      <c r="Z23" s="33">
        <v>6</v>
      </c>
    </row>
    <row r="24" spans="1:26" s="15" customFormat="1" ht="12" customHeight="1">
      <c r="A24" s="16">
        <v>21</v>
      </c>
      <c r="B24" s="17" t="s">
        <v>165</v>
      </c>
      <c r="C24" s="172">
        <v>50</v>
      </c>
      <c r="D24" s="28">
        <v>4</v>
      </c>
      <c r="E24" s="180">
        <v>33</v>
      </c>
      <c r="F24" s="29">
        <v>80</v>
      </c>
      <c r="G24" s="29">
        <v>568</v>
      </c>
      <c r="H24" s="29">
        <v>47</v>
      </c>
      <c r="I24" s="29">
        <v>6</v>
      </c>
      <c r="J24" s="29">
        <v>0</v>
      </c>
      <c r="K24" s="29">
        <v>31</v>
      </c>
      <c r="L24" s="29">
        <v>1</v>
      </c>
      <c r="M24" s="29">
        <v>0</v>
      </c>
      <c r="N24" s="29">
        <v>6</v>
      </c>
      <c r="O24" s="28">
        <v>0</v>
      </c>
      <c r="P24" s="30">
        <v>13</v>
      </c>
      <c r="Q24" s="202">
        <v>6</v>
      </c>
      <c r="R24" s="29">
        <v>0</v>
      </c>
      <c r="S24" s="29">
        <v>0</v>
      </c>
      <c r="T24" s="29">
        <v>1</v>
      </c>
      <c r="U24" s="30">
        <v>0</v>
      </c>
      <c r="V24" s="24"/>
      <c r="W24" s="31">
        <v>61</v>
      </c>
      <c r="X24" s="32">
        <v>37</v>
      </c>
      <c r="Y24" s="32">
        <v>8</v>
      </c>
      <c r="Z24" s="33">
        <v>6</v>
      </c>
    </row>
    <row r="25" spans="1:26" s="15" customFormat="1" ht="12" customHeight="1">
      <c r="A25" s="16">
        <v>22</v>
      </c>
      <c r="B25" s="17" t="s">
        <v>166</v>
      </c>
      <c r="C25" s="172">
        <v>38</v>
      </c>
      <c r="D25" s="28">
        <v>2</v>
      </c>
      <c r="E25" s="180">
        <v>37</v>
      </c>
      <c r="F25" s="29">
        <v>75</v>
      </c>
      <c r="G25" s="29">
        <v>568</v>
      </c>
      <c r="H25" s="29">
        <v>66</v>
      </c>
      <c r="I25" s="29">
        <v>9</v>
      </c>
      <c r="J25" s="29">
        <v>1</v>
      </c>
      <c r="K25" s="29">
        <v>35</v>
      </c>
      <c r="L25" s="29">
        <v>5</v>
      </c>
      <c r="M25" s="29">
        <v>1</v>
      </c>
      <c r="N25" s="29">
        <v>11</v>
      </c>
      <c r="O25" s="28">
        <v>0</v>
      </c>
      <c r="P25" s="30">
        <v>12</v>
      </c>
      <c r="Q25" s="202">
        <v>7</v>
      </c>
      <c r="R25" s="29">
        <v>0</v>
      </c>
      <c r="S25" s="29">
        <v>0</v>
      </c>
      <c r="T25" s="29">
        <v>2</v>
      </c>
      <c r="U25" s="30">
        <v>0</v>
      </c>
      <c r="V25" s="24"/>
      <c r="W25" s="31">
        <v>61</v>
      </c>
      <c r="X25" s="32">
        <v>37</v>
      </c>
      <c r="Y25" s="32">
        <v>8</v>
      </c>
      <c r="Z25" s="33">
        <v>6</v>
      </c>
    </row>
    <row r="26" spans="1:26" s="15" customFormat="1" ht="12" customHeight="1">
      <c r="A26" s="16">
        <v>23</v>
      </c>
      <c r="B26" s="17" t="s">
        <v>167</v>
      </c>
      <c r="C26" s="172">
        <v>14</v>
      </c>
      <c r="D26" s="28">
        <v>3</v>
      </c>
      <c r="E26" s="180">
        <v>26</v>
      </c>
      <c r="F26" s="29">
        <v>72</v>
      </c>
      <c r="G26" s="29">
        <v>535</v>
      </c>
      <c r="H26" s="29">
        <v>67</v>
      </c>
      <c r="I26" s="29">
        <v>4</v>
      </c>
      <c r="J26" s="29">
        <v>1</v>
      </c>
      <c r="K26" s="29">
        <v>35</v>
      </c>
      <c r="L26" s="29">
        <v>3</v>
      </c>
      <c r="M26" s="29">
        <v>3</v>
      </c>
      <c r="N26" s="29">
        <v>7</v>
      </c>
      <c r="O26" s="28">
        <v>0</v>
      </c>
      <c r="P26" s="30">
        <v>11</v>
      </c>
      <c r="Q26" s="202">
        <v>1</v>
      </c>
      <c r="R26" s="29">
        <v>0</v>
      </c>
      <c r="S26" s="29">
        <v>0</v>
      </c>
      <c r="T26" s="29">
        <v>0</v>
      </c>
      <c r="U26" s="30">
        <v>0</v>
      </c>
      <c r="V26" s="24"/>
      <c r="W26" s="31">
        <v>61</v>
      </c>
      <c r="X26" s="32">
        <v>37</v>
      </c>
      <c r="Y26" s="32">
        <v>8</v>
      </c>
      <c r="Z26" s="33">
        <v>6</v>
      </c>
    </row>
    <row r="27" spans="1:26" s="15" customFormat="1" ht="12" customHeight="1">
      <c r="A27" s="16">
        <v>24</v>
      </c>
      <c r="B27" s="17" t="s">
        <v>168</v>
      </c>
      <c r="C27" s="172">
        <v>8</v>
      </c>
      <c r="D27" s="28">
        <v>1</v>
      </c>
      <c r="E27" s="180">
        <v>38</v>
      </c>
      <c r="F27" s="29">
        <v>49</v>
      </c>
      <c r="G27" s="29">
        <v>352</v>
      </c>
      <c r="H27" s="29">
        <v>46</v>
      </c>
      <c r="I27" s="29">
        <v>8</v>
      </c>
      <c r="J27" s="29">
        <v>0</v>
      </c>
      <c r="K27" s="29">
        <v>26</v>
      </c>
      <c r="L27" s="29">
        <v>5</v>
      </c>
      <c r="M27" s="29">
        <v>18</v>
      </c>
      <c r="N27" s="29">
        <v>10</v>
      </c>
      <c r="O27" s="28">
        <v>0</v>
      </c>
      <c r="P27" s="30">
        <v>13</v>
      </c>
      <c r="Q27" s="202">
        <v>2</v>
      </c>
      <c r="R27" s="29">
        <v>0</v>
      </c>
      <c r="S27" s="29">
        <v>1</v>
      </c>
      <c r="T27" s="29">
        <v>0</v>
      </c>
      <c r="U27" s="30">
        <v>0</v>
      </c>
      <c r="V27" s="24"/>
      <c r="W27" s="31">
        <v>61</v>
      </c>
      <c r="X27" s="32">
        <v>37</v>
      </c>
      <c r="Y27" s="32">
        <v>8</v>
      </c>
      <c r="Z27" s="33">
        <v>6</v>
      </c>
    </row>
    <row r="28" spans="1:26" s="15" customFormat="1" ht="12" customHeight="1">
      <c r="A28" s="16">
        <v>25</v>
      </c>
      <c r="B28" s="17" t="s">
        <v>169</v>
      </c>
      <c r="C28" s="172">
        <v>5</v>
      </c>
      <c r="D28" s="28">
        <v>0</v>
      </c>
      <c r="E28" s="180">
        <v>23</v>
      </c>
      <c r="F28" s="29">
        <v>83</v>
      </c>
      <c r="G28" s="29">
        <v>362</v>
      </c>
      <c r="H28" s="29">
        <v>80</v>
      </c>
      <c r="I28" s="29">
        <v>9</v>
      </c>
      <c r="J28" s="29">
        <v>1</v>
      </c>
      <c r="K28" s="29">
        <v>40</v>
      </c>
      <c r="L28" s="29">
        <v>3</v>
      </c>
      <c r="M28" s="29">
        <v>36</v>
      </c>
      <c r="N28" s="29">
        <v>13</v>
      </c>
      <c r="O28" s="28">
        <v>0</v>
      </c>
      <c r="P28" s="30">
        <v>22</v>
      </c>
      <c r="Q28" s="202">
        <v>3</v>
      </c>
      <c r="R28" s="29">
        <v>0</v>
      </c>
      <c r="S28" s="29">
        <v>0</v>
      </c>
      <c r="T28" s="29">
        <v>0</v>
      </c>
      <c r="U28" s="30">
        <v>0</v>
      </c>
      <c r="V28" s="24"/>
      <c r="W28" s="31">
        <v>61</v>
      </c>
      <c r="X28" s="32">
        <v>37</v>
      </c>
      <c r="Y28" s="32">
        <v>8</v>
      </c>
      <c r="Z28" s="33">
        <v>6</v>
      </c>
    </row>
    <row r="29" spans="1:26" s="15" customFormat="1" ht="12" customHeight="1">
      <c r="A29" s="16">
        <v>26</v>
      </c>
      <c r="B29" s="17" t="s">
        <v>170</v>
      </c>
      <c r="C29" s="172">
        <v>3</v>
      </c>
      <c r="D29" s="28">
        <v>2</v>
      </c>
      <c r="E29" s="180">
        <v>35</v>
      </c>
      <c r="F29" s="29">
        <v>87</v>
      </c>
      <c r="G29" s="29">
        <v>327</v>
      </c>
      <c r="H29" s="29">
        <v>59</v>
      </c>
      <c r="I29" s="29">
        <v>11</v>
      </c>
      <c r="J29" s="29">
        <v>0</v>
      </c>
      <c r="K29" s="29">
        <v>30</v>
      </c>
      <c r="L29" s="29">
        <v>0</v>
      </c>
      <c r="M29" s="29">
        <v>41</v>
      </c>
      <c r="N29" s="29">
        <v>11</v>
      </c>
      <c r="O29" s="28">
        <v>0</v>
      </c>
      <c r="P29" s="30">
        <v>21</v>
      </c>
      <c r="Q29" s="202">
        <v>0</v>
      </c>
      <c r="R29" s="29">
        <v>0</v>
      </c>
      <c r="S29" s="29">
        <v>0</v>
      </c>
      <c r="T29" s="29">
        <v>0</v>
      </c>
      <c r="U29" s="30">
        <v>0</v>
      </c>
      <c r="V29" s="24"/>
      <c r="W29" s="31">
        <v>61</v>
      </c>
      <c r="X29" s="32">
        <v>37</v>
      </c>
      <c r="Y29" s="32">
        <v>8</v>
      </c>
      <c r="Z29" s="33">
        <v>6</v>
      </c>
    </row>
    <row r="30" spans="1:26" s="15" customFormat="1" ht="12" customHeight="1">
      <c r="A30" s="16">
        <v>27</v>
      </c>
      <c r="B30" s="17" t="s">
        <v>171</v>
      </c>
      <c r="C30" s="172">
        <v>2</v>
      </c>
      <c r="D30" s="28">
        <v>6</v>
      </c>
      <c r="E30" s="180">
        <v>20</v>
      </c>
      <c r="F30" s="29">
        <v>78</v>
      </c>
      <c r="G30" s="29">
        <v>288</v>
      </c>
      <c r="H30" s="29">
        <v>67</v>
      </c>
      <c r="I30" s="29">
        <v>8</v>
      </c>
      <c r="J30" s="29">
        <v>0</v>
      </c>
      <c r="K30" s="29">
        <v>36</v>
      </c>
      <c r="L30" s="29">
        <v>1</v>
      </c>
      <c r="M30" s="29">
        <v>55</v>
      </c>
      <c r="N30" s="29">
        <v>12</v>
      </c>
      <c r="O30" s="28">
        <v>0</v>
      </c>
      <c r="P30" s="30">
        <v>16</v>
      </c>
      <c r="Q30" s="202">
        <v>5</v>
      </c>
      <c r="R30" s="29">
        <v>1</v>
      </c>
      <c r="S30" s="29">
        <v>0</v>
      </c>
      <c r="T30" s="29">
        <v>0</v>
      </c>
      <c r="U30" s="30">
        <v>0</v>
      </c>
      <c r="V30" s="24"/>
      <c r="W30" s="31">
        <v>61</v>
      </c>
      <c r="X30" s="32">
        <v>37</v>
      </c>
      <c r="Y30" s="32">
        <v>8</v>
      </c>
      <c r="Z30" s="33">
        <v>6</v>
      </c>
    </row>
    <row r="31" spans="1:26" s="112" customFormat="1" ht="12" customHeight="1">
      <c r="A31" s="16">
        <v>28</v>
      </c>
      <c r="B31" s="17" t="s">
        <v>172</v>
      </c>
      <c r="C31" s="172">
        <v>1</v>
      </c>
      <c r="D31" s="28">
        <v>0</v>
      </c>
      <c r="E31" s="180">
        <v>25</v>
      </c>
      <c r="F31" s="29">
        <v>94</v>
      </c>
      <c r="G31" s="29">
        <v>242</v>
      </c>
      <c r="H31" s="29">
        <v>61</v>
      </c>
      <c r="I31" s="29">
        <v>10</v>
      </c>
      <c r="J31" s="29">
        <v>0</v>
      </c>
      <c r="K31" s="29">
        <v>31</v>
      </c>
      <c r="L31" s="29">
        <v>2</v>
      </c>
      <c r="M31" s="29">
        <v>123</v>
      </c>
      <c r="N31" s="29">
        <v>8</v>
      </c>
      <c r="O31" s="28">
        <v>0</v>
      </c>
      <c r="P31" s="30">
        <v>19</v>
      </c>
      <c r="Q31" s="202">
        <v>0</v>
      </c>
      <c r="R31" s="29">
        <v>0</v>
      </c>
      <c r="S31" s="29">
        <v>0</v>
      </c>
      <c r="T31" s="29">
        <v>1</v>
      </c>
      <c r="U31" s="30">
        <v>0</v>
      </c>
      <c r="V31" s="24"/>
      <c r="W31" s="31">
        <v>61</v>
      </c>
      <c r="X31" s="32">
        <v>37</v>
      </c>
      <c r="Y31" s="32">
        <v>8</v>
      </c>
      <c r="Z31" s="33">
        <v>6</v>
      </c>
    </row>
    <row r="32" spans="1:26" s="112" customFormat="1" ht="12" customHeight="1">
      <c r="A32" s="16">
        <v>29</v>
      </c>
      <c r="B32" s="17" t="s">
        <v>173</v>
      </c>
      <c r="C32" s="172">
        <v>1</v>
      </c>
      <c r="D32" s="28">
        <v>0</v>
      </c>
      <c r="E32" s="180">
        <v>30</v>
      </c>
      <c r="F32" s="29">
        <v>75</v>
      </c>
      <c r="G32" s="29">
        <v>283</v>
      </c>
      <c r="H32" s="29">
        <v>53</v>
      </c>
      <c r="I32" s="29">
        <v>15</v>
      </c>
      <c r="J32" s="29">
        <v>0</v>
      </c>
      <c r="K32" s="29">
        <v>33</v>
      </c>
      <c r="L32" s="29">
        <v>2</v>
      </c>
      <c r="M32" s="29">
        <v>179</v>
      </c>
      <c r="N32" s="29">
        <v>5</v>
      </c>
      <c r="O32" s="28">
        <v>0</v>
      </c>
      <c r="P32" s="30">
        <v>21</v>
      </c>
      <c r="Q32" s="202">
        <v>0</v>
      </c>
      <c r="R32" s="29">
        <v>0</v>
      </c>
      <c r="S32" s="29">
        <v>0</v>
      </c>
      <c r="T32" s="29">
        <v>4</v>
      </c>
      <c r="U32" s="30">
        <v>0</v>
      </c>
      <c r="V32" s="24"/>
      <c r="W32" s="31">
        <v>61</v>
      </c>
      <c r="X32" s="32">
        <v>37</v>
      </c>
      <c r="Y32" s="32">
        <v>8</v>
      </c>
      <c r="Z32" s="33">
        <v>6</v>
      </c>
    </row>
    <row r="33" spans="1:26" s="112" customFormat="1" ht="12" customHeight="1">
      <c r="A33" s="16">
        <v>30</v>
      </c>
      <c r="B33" s="17" t="s">
        <v>174</v>
      </c>
      <c r="C33" s="172">
        <v>0</v>
      </c>
      <c r="D33" s="28">
        <v>2</v>
      </c>
      <c r="E33" s="180">
        <v>26</v>
      </c>
      <c r="F33" s="29">
        <v>68</v>
      </c>
      <c r="G33" s="29">
        <v>175</v>
      </c>
      <c r="H33" s="29">
        <v>39</v>
      </c>
      <c r="I33" s="29">
        <v>22</v>
      </c>
      <c r="J33" s="29">
        <v>1</v>
      </c>
      <c r="K33" s="29">
        <v>24</v>
      </c>
      <c r="L33" s="29">
        <v>0</v>
      </c>
      <c r="M33" s="29">
        <v>155</v>
      </c>
      <c r="N33" s="29">
        <v>8</v>
      </c>
      <c r="O33" s="28">
        <v>0</v>
      </c>
      <c r="P33" s="30">
        <v>14</v>
      </c>
      <c r="Q33" s="202">
        <v>0</v>
      </c>
      <c r="R33" s="29">
        <v>0</v>
      </c>
      <c r="S33" s="29">
        <v>0</v>
      </c>
      <c r="T33" s="29">
        <v>0</v>
      </c>
      <c r="U33" s="30">
        <v>0</v>
      </c>
      <c r="V33" s="24"/>
      <c r="W33" s="31">
        <v>61</v>
      </c>
      <c r="X33" s="32">
        <v>37</v>
      </c>
      <c r="Y33" s="32">
        <v>8</v>
      </c>
      <c r="Z33" s="33">
        <v>6</v>
      </c>
    </row>
    <row r="34" spans="1:26" s="112" customFormat="1" ht="12" customHeight="1">
      <c r="A34" s="16">
        <v>31</v>
      </c>
      <c r="B34" s="17" t="s">
        <v>175</v>
      </c>
      <c r="C34" s="172">
        <v>0</v>
      </c>
      <c r="D34" s="28">
        <v>4</v>
      </c>
      <c r="E34" s="180">
        <v>35</v>
      </c>
      <c r="F34" s="29">
        <v>29</v>
      </c>
      <c r="G34" s="29">
        <v>180</v>
      </c>
      <c r="H34" s="29">
        <v>34</v>
      </c>
      <c r="I34" s="29">
        <v>28</v>
      </c>
      <c r="J34" s="29">
        <v>0</v>
      </c>
      <c r="K34" s="29">
        <v>29</v>
      </c>
      <c r="L34" s="29">
        <v>2</v>
      </c>
      <c r="M34" s="29">
        <v>159</v>
      </c>
      <c r="N34" s="29">
        <v>7</v>
      </c>
      <c r="O34" s="28">
        <v>0</v>
      </c>
      <c r="P34" s="30">
        <v>24</v>
      </c>
      <c r="Q34" s="202">
        <v>0</v>
      </c>
      <c r="R34" s="29">
        <v>0</v>
      </c>
      <c r="S34" s="29">
        <v>0</v>
      </c>
      <c r="T34" s="29">
        <v>0</v>
      </c>
      <c r="U34" s="30">
        <v>0</v>
      </c>
      <c r="V34" s="24"/>
      <c r="W34" s="31">
        <v>61</v>
      </c>
      <c r="X34" s="32">
        <v>37</v>
      </c>
      <c r="Y34" s="32">
        <v>8</v>
      </c>
      <c r="Z34" s="33">
        <v>6</v>
      </c>
    </row>
    <row r="35" spans="1:26" s="112" customFormat="1" ht="12" customHeight="1">
      <c r="A35" s="16">
        <v>32</v>
      </c>
      <c r="B35" s="17" t="s">
        <v>176</v>
      </c>
      <c r="C35" s="172">
        <v>1</v>
      </c>
      <c r="D35" s="28">
        <v>12</v>
      </c>
      <c r="E35" s="180">
        <v>32</v>
      </c>
      <c r="F35" s="29">
        <v>45</v>
      </c>
      <c r="G35" s="29">
        <v>208</v>
      </c>
      <c r="H35" s="29">
        <v>31</v>
      </c>
      <c r="I35" s="29">
        <v>27</v>
      </c>
      <c r="J35" s="29">
        <v>0</v>
      </c>
      <c r="K35" s="29">
        <v>24</v>
      </c>
      <c r="L35" s="29">
        <v>1</v>
      </c>
      <c r="M35" s="29">
        <v>140</v>
      </c>
      <c r="N35" s="29">
        <v>11</v>
      </c>
      <c r="O35" s="28">
        <v>0</v>
      </c>
      <c r="P35" s="30">
        <v>15</v>
      </c>
      <c r="Q35" s="202">
        <v>0</v>
      </c>
      <c r="R35" s="29">
        <v>0</v>
      </c>
      <c r="S35" s="29">
        <v>0</v>
      </c>
      <c r="T35" s="29">
        <v>0</v>
      </c>
      <c r="U35" s="30">
        <v>0</v>
      </c>
      <c r="V35" s="24"/>
      <c r="W35" s="31">
        <v>61</v>
      </c>
      <c r="X35" s="32">
        <v>37</v>
      </c>
      <c r="Y35" s="32">
        <v>8</v>
      </c>
      <c r="Z35" s="33">
        <v>6</v>
      </c>
    </row>
    <row r="36" spans="1:26" s="112" customFormat="1" ht="12" customHeight="1">
      <c r="A36" s="16">
        <v>33</v>
      </c>
      <c r="B36" s="17" t="s">
        <v>177</v>
      </c>
      <c r="C36" s="172">
        <v>0</v>
      </c>
      <c r="D36" s="28">
        <v>14</v>
      </c>
      <c r="E36" s="180">
        <v>21</v>
      </c>
      <c r="F36" s="29">
        <v>22</v>
      </c>
      <c r="G36" s="29">
        <v>166</v>
      </c>
      <c r="H36" s="29">
        <v>23</v>
      </c>
      <c r="I36" s="29">
        <v>29</v>
      </c>
      <c r="J36" s="29">
        <v>0</v>
      </c>
      <c r="K36" s="29">
        <v>12</v>
      </c>
      <c r="L36" s="29">
        <v>0</v>
      </c>
      <c r="M36" s="29">
        <v>112</v>
      </c>
      <c r="N36" s="29">
        <v>10</v>
      </c>
      <c r="O36" s="28">
        <v>0</v>
      </c>
      <c r="P36" s="30">
        <v>6</v>
      </c>
      <c r="Q36" s="202">
        <v>0</v>
      </c>
      <c r="R36" s="29">
        <v>0</v>
      </c>
      <c r="S36" s="29">
        <v>1</v>
      </c>
      <c r="T36" s="29">
        <v>0</v>
      </c>
      <c r="U36" s="30">
        <v>0</v>
      </c>
      <c r="V36" s="24"/>
      <c r="W36" s="31">
        <v>61</v>
      </c>
      <c r="X36" s="32">
        <v>37</v>
      </c>
      <c r="Y36" s="32">
        <v>8</v>
      </c>
      <c r="Z36" s="33">
        <v>6</v>
      </c>
    </row>
    <row r="37" spans="1:26" s="112" customFormat="1" ht="12" customHeight="1">
      <c r="A37" s="16">
        <v>34</v>
      </c>
      <c r="B37" s="17" t="s">
        <v>178</v>
      </c>
      <c r="C37" s="172">
        <v>0</v>
      </c>
      <c r="D37" s="28">
        <v>18</v>
      </c>
      <c r="E37" s="180">
        <v>18</v>
      </c>
      <c r="F37" s="29">
        <v>33</v>
      </c>
      <c r="G37" s="29">
        <v>181</v>
      </c>
      <c r="H37" s="29">
        <v>29</v>
      </c>
      <c r="I37" s="29">
        <v>53</v>
      </c>
      <c r="J37" s="29">
        <v>0</v>
      </c>
      <c r="K37" s="29">
        <v>25</v>
      </c>
      <c r="L37" s="29">
        <v>0</v>
      </c>
      <c r="M37" s="29">
        <v>115</v>
      </c>
      <c r="N37" s="29">
        <v>10</v>
      </c>
      <c r="O37" s="28">
        <v>1</v>
      </c>
      <c r="P37" s="30">
        <v>26</v>
      </c>
      <c r="Q37" s="202">
        <v>0</v>
      </c>
      <c r="R37" s="29">
        <v>0</v>
      </c>
      <c r="S37" s="29">
        <v>0</v>
      </c>
      <c r="T37" s="29">
        <v>0</v>
      </c>
      <c r="U37" s="30">
        <v>0</v>
      </c>
      <c r="V37" s="24"/>
      <c r="W37" s="31">
        <v>61</v>
      </c>
      <c r="X37" s="32">
        <v>37</v>
      </c>
      <c r="Y37" s="32">
        <v>8</v>
      </c>
      <c r="Z37" s="33">
        <v>6</v>
      </c>
    </row>
    <row r="38" spans="1:26" s="112" customFormat="1" ht="12" customHeight="1">
      <c r="A38" s="16">
        <v>35</v>
      </c>
      <c r="B38" s="17" t="s">
        <v>179</v>
      </c>
      <c r="C38" s="172">
        <v>1</v>
      </c>
      <c r="D38" s="28">
        <v>19</v>
      </c>
      <c r="E38" s="180">
        <v>15</v>
      </c>
      <c r="F38" s="29">
        <v>24</v>
      </c>
      <c r="G38" s="29">
        <v>178</v>
      </c>
      <c r="H38" s="29">
        <v>36</v>
      </c>
      <c r="I38" s="29">
        <v>58</v>
      </c>
      <c r="J38" s="29">
        <v>2</v>
      </c>
      <c r="K38" s="29">
        <v>40</v>
      </c>
      <c r="L38" s="29">
        <v>1</v>
      </c>
      <c r="M38" s="29">
        <v>89</v>
      </c>
      <c r="N38" s="29">
        <v>8</v>
      </c>
      <c r="O38" s="28">
        <v>0</v>
      </c>
      <c r="P38" s="30">
        <v>26</v>
      </c>
      <c r="Q38" s="202">
        <v>0</v>
      </c>
      <c r="R38" s="29">
        <v>0</v>
      </c>
      <c r="S38" s="29">
        <v>0</v>
      </c>
      <c r="T38" s="29">
        <v>0</v>
      </c>
      <c r="U38" s="30">
        <v>0</v>
      </c>
      <c r="V38" s="24"/>
      <c r="W38" s="31">
        <v>61</v>
      </c>
      <c r="X38" s="32">
        <v>37</v>
      </c>
      <c r="Y38" s="32">
        <v>8</v>
      </c>
      <c r="Z38" s="33">
        <v>6</v>
      </c>
    </row>
    <row r="39" spans="1:26" s="112" customFormat="1" ht="12" customHeight="1">
      <c r="A39" s="16">
        <v>36</v>
      </c>
      <c r="B39" s="17" t="s">
        <v>180</v>
      </c>
      <c r="C39" s="172">
        <v>0</v>
      </c>
      <c r="D39" s="28">
        <v>72</v>
      </c>
      <c r="E39" s="180">
        <v>14</v>
      </c>
      <c r="F39" s="29">
        <v>38</v>
      </c>
      <c r="G39" s="29">
        <v>171</v>
      </c>
      <c r="H39" s="29">
        <v>20</v>
      </c>
      <c r="I39" s="29">
        <v>48</v>
      </c>
      <c r="J39" s="29">
        <v>1</v>
      </c>
      <c r="K39" s="29">
        <v>23</v>
      </c>
      <c r="L39" s="29">
        <v>0</v>
      </c>
      <c r="M39" s="29">
        <v>63</v>
      </c>
      <c r="N39" s="29">
        <v>9</v>
      </c>
      <c r="O39" s="28">
        <v>0</v>
      </c>
      <c r="P39" s="30">
        <v>10</v>
      </c>
      <c r="Q39" s="202">
        <v>0</v>
      </c>
      <c r="R39" s="29">
        <v>0</v>
      </c>
      <c r="S39" s="29">
        <v>0</v>
      </c>
      <c r="T39" s="29">
        <v>0</v>
      </c>
      <c r="U39" s="30">
        <v>0</v>
      </c>
      <c r="V39" s="24"/>
      <c r="W39" s="31">
        <v>61</v>
      </c>
      <c r="X39" s="32">
        <v>37</v>
      </c>
      <c r="Y39" s="32">
        <v>8</v>
      </c>
      <c r="Z39" s="33">
        <v>6</v>
      </c>
    </row>
    <row r="40" spans="1:26" s="112" customFormat="1" ht="12" customHeight="1">
      <c r="A40" s="16">
        <v>37</v>
      </c>
      <c r="B40" s="17" t="s">
        <v>246</v>
      </c>
      <c r="C40" s="172">
        <v>5</v>
      </c>
      <c r="D40" s="28">
        <v>85</v>
      </c>
      <c r="E40" s="180">
        <v>9</v>
      </c>
      <c r="F40" s="29">
        <v>32</v>
      </c>
      <c r="G40" s="29">
        <v>171</v>
      </c>
      <c r="H40" s="29">
        <v>31</v>
      </c>
      <c r="I40" s="29">
        <v>62</v>
      </c>
      <c r="J40" s="29">
        <v>1</v>
      </c>
      <c r="K40" s="29">
        <v>29</v>
      </c>
      <c r="L40" s="29">
        <v>1</v>
      </c>
      <c r="M40" s="29">
        <v>69</v>
      </c>
      <c r="N40" s="29">
        <v>13</v>
      </c>
      <c r="O40" s="28">
        <v>0</v>
      </c>
      <c r="P40" s="30">
        <v>20</v>
      </c>
      <c r="Q40" s="202">
        <v>0</v>
      </c>
      <c r="R40" s="29">
        <v>0</v>
      </c>
      <c r="S40" s="29">
        <v>0</v>
      </c>
      <c r="T40" s="29">
        <v>0</v>
      </c>
      <c r="U40" s="30">
        <v>0</v>
      </c>
      <c r="V40" s="24"/>
      <c r="W40" s="31">
        <v>61</v>
      </c>
      <c r="X40" s="32">
        <v>37</v>
      </c>
      <c r="Y40" s="32">
        <v>8</v>
      </c>
      <c r="Z40" s="33">
        <v>6</v>
      </c>
    </row>
    <row r="41" spans="1:26" s="112" customFormat="1" ht="12" customHeight="1">
      <c r="A41" s="16">
        <v>38</v>
      </c>
      <c r="B41" s="17" t="s">
        <v>181</v>
      </c>
      <c r="C41" s="172">
        <v>8</v>
      </c>
      <c r="D41" s="28">
        <v>92</v>
      </c>
      <c r="E41" s="180">
        <v>12</v>
      </c>
      <c r="F41" s="29">
        <v>24</v>
      </c>
      <c r="G41" s="29">
        <v>142</v>
      </c>
      <c r="H41" s="29">
        <v>18</v>
      </c>
      <c r="I41" s="29">
        <v>77</v>
      </c>
      <c r="J41" s="29">
        <v>0</v>
      </c>
      <c r="K41" s="29">
        <v>21</v>
      </c>
      <c r="L41" s="29">
        <v>1</v>
      </c>
      <c r="M41" s="29">
        <v>39</v>
      </c>
      <c r="N41" s="29">
        <v>16</v>
      </c>
      <c r="O41" s="28">
        <v>0</v>
      </c>
      <c r="P41" s="30">
        <v>9</v>
      </c>
      <c r="Q41" s="202">
        <v>0</v>
      </c>
      <c r="R41" s="29">
        <v>0</v>
      </c>
      <c r="S41" s="29">
        <v>0</v>
      </c>
      <c r="T41" s="29">
        <v>0</v>
      </c>
      <c r="U41" s="30">
        <v>0</v>
      </c>
      <c r="V41" s="24"/>
      <c r="W41" s="31">
        <v>61</v>
      </c>
      <c r="X41" s="32">
        <v>37</v>
      </c>
      <c r="Y41" s="32">
        <v>8</v>
      </c>
      <c r="Z41" s="33">
        <v>6</v>
      </c>
    </row>
    <row r="42" spans="1:26" s="112" customFormat="1" ht="12" customHeight="1">
      <c r="A42" s="16">
        <v>39</v>
      </c>
      <c r="B42" s="17" t="s">
        <v>182</v>
      </c>
      <c r="C42" s="172">
        <v>17</v>
      </c>
      <c r="D42" s="28">
        <v>78</v>
      </c>
      <c r="E42" s="180">
        <v>6</v>
      </c>
      <c r="F42" s="29">
        <v>37</v>
      </c>
      <c r="G42" s="29">
        <v>153</v>
      </c>
      <c r="H42" s="29">
        <v>33</v>
      </c>
      <c r="I42" s="29">
        <v>36</v>
      </c>
      <c r="J42" s="29">
        <v>0</v>
      </c>
      <c r="K42" s="29">
        <v>20</v>
      </c>
      <c r="L42" s="29">
        <v>1</v>
      </c>
      <c r="M42" s="29">
        <v>45</v>
      </c>
      <c r="N42" s="29">
        <v>19</v>
      </c>
      <c r="O42" s="28">
        <v>0</v>
      </c>
      <c r="P42" s="30">
        <v>8</v>
      </c>
      <c r="Q42" s="202">
        <v>0</v>
      </c>
      <c r="R42" s="29">
        <v>0</v>
      </c>
      <c r="S42" s="29">
        <v>1</v>
      </c>
      <c r="T42" s="29">
        <v>0</v>
      </c>
      <c r="U42" s="30">
        <v>0</v>
      </c>
      <c r="V42" s="24"/>
      <c r="W42" s="31">
        <v>61</v>
      </c>
      <c r="X42" s="32">
        <v>37</v>
      </c>
      <c r="Y42" s="32">
        <v>8</v>
      </c>
      <c r="Z42" s="33">
        <v>6</v>
      </c>
    </row>
    <row r="43" spans="1:26" s="112" customFormat="1" ht="12" customHeight="1">
      <c r="A43" s="16">
        <v>40</v>
      </c>
      <c r="B43" s="17" t="s">
        <v>183</v>
      </c>
      <c r="C43" s="172">
        <v>23</v>
      </c>
      <c r="D43" s="28">
        <v>73</v>
      </c>
      <c r="E43" s="180">
        <v>6</v>
      </c>
      <c r="F43" s="29">
        <v>57</v>
      </c>
      <c r="G43" s="29">
        <v>134</v>
      </c>
      <c r="H43" s="29">
        <v>22</v>
      </c>
      <c r="I43" s="29">
        <v>72</v>
      </c>
      <c r="J43" s="29">
        <v>1</v>
      </c>
      <c r="K43" s="29">
        <v>29</v>
      </c>
      <c r="L43" s="29">
        <v>0</v>
      </c>
      <c r="M43" s="29">
        <v>17</v>
      </c>
      <c r="N43" s="29">
        <v>9</v>
      </c>
      <c r="O43" s="28">
        <v>0</v>
      </c>
      <c r="P43" s="30">
        <v>7</v>
      </c>
      <c r="Q43" s="202">
        <v>0</v>
      </c>
      <c r="R43" s="29">
        <v>0</v>
      </c>
      <c r="S43" s="29">
        <v>0</v>
      </c>
      <c r="T43" s="29">
        <v>0</v>
      </c>
      <c r="U43" s="30">
        <v>0</v>
      </c>
      <c r="V43" s="24"/>
      <c r="W43" s="31">
        <v>61</v>
      </c>
      <c r="X43" s="32">
        <v>37</v>
      </c>
      <c r="Y43" s="32">
        <v>8</v>
      </c>
      <c r="Z43" s="33">
        <v>6</v>
      </c>
    </row>
    <row r="44" spans="1:26" s="112" customFormat="1" ht="12" customHeight="1">
      <c r="A44" s="16">
        <v>41</v>
      </c>
      <c r="B44" s="17" t="s">
        <v>184</v>
      </c>
      <c r="C44" s="172">
        <v>15</v>
      </c>
      <c r="D44" s="28">
        <v>55</v>
      </c>
      <c r="E44" s="180">
        <v>6</v>
      </c>
      <c r="F44" s="29">
        <v>40</v>
      </c>
      <c r="G44" s="29">
        <v>147</v>
      </c>
      <c r="H44" s="29">
        <v>28</v>
      </c>
      <c r="I44" s="29">
        <v>100</v>
      </c>
      <c r="J44" s="29">
        <v>0</v>
      </c>
      <c r="K44" s="29">
        <v>17</v>
      </c>
      <c r="L44" s="29">
        <v>1</v>
      </c>
      <c r="M44" s="29">
        <v>31</v>
      </c>
      <c r="N44" s="29">
        <v>21</v>
      </c>
      <c r="O44" s="28">
        <v>0</v>
      </c>
      <c r="P44" s="30">
        <v>11</v>
      </c>
      <c r="Q44" s="202">
        <v>0</v>
      </c>
      <c r="R44" s="29">
        <v>0</v>
      </c>
      <c r="S44" s="29">
        <v>0</v>
      </c>
      <c r="T44" s="29">
        <v>1</v>
      </c>
      <c r="U44" s="30">
        <v>0</v>
      </c>
      <c r="V44" s="24"/>
      <c r="W44" s="31">
        <v>61</v>
      </c>
      <c r="X44" s="32">
        <v>37</v>
      </c>
      <c r="Y44" s="32">
        <v>8</v>
      </c>
      <c r="Z44" s="33">
        <v>6</v>
      </c>
    </row>
    <row r="45" spans="1:26" s="112" customFormat="1" ht="12" customHeight="1">
      <c r="A45" s="16">
        <v>42</v>
      </c>
      <c r="B45" s="17" t="s">
        <v>185</v>
      </c>
      <c r="C45" s="172">
        <v>9</v>
      </c>
      <c r="D45" s="28">
        <v>39</v>
      </c>
      <c r="E45" s="180">
        <v>6</v>
      </c>
      <c r="F45" s="29">
        <v>34</v>
      </c>
      <c r="G45" s="29">
        <v>126</v>
      </c>
      <c r="H45" s="29">
        <v>16</v>
      </c>
      <c r="I45" s="29">
        <v>61</v>
      </c>
      <c r="J45" s="29">
        <v>0</v>
      </c>
      <c r="K45" s="29">
        <v>29</v>
      </c>
      <c r="L45" s="29">
        <v>0</v>
      </c>
      <c r="M45" s="29">
        <v>15</v>
      </c>
      <c r="N45" s="29">
        <v>14</v>
      </c>
      <c r="O45" s="28">
        <v>0</v>
      </c>
      <c r="P45" s="30">
        <v>12</v>
      </c>
      <c r="Q45" s="28">
        <v>0</v>
      </c>
      <c r="R45" s="29">
        <v>0</v>
      </c>
      <c r="S45" s="29">
        <v>0</v>
      </c>
      <c r="T45" s="29">
        <v>0</v>
      </c>
      <c r="U45" s="30">
        <v>0</v>
      </c>
      <c r="V45" s="24"/>
      <c r="W45" s="31">
        <v>61</v>
      </c>
      <c r="X45" s="32">
        <v>37</v>
      </c>
      <c r="Y45" s="32">
        <v>8</v>
      </c>
      <c r="Z45" s="33">
        <v>6</v>
      </c>
    </row>
    <row r="46" spans="1:26" s="112" customFormat="1" ht="12" customHeight="1">
      <c r="A46" s="16">
        <v>43</v>
      </c>
      <c r="B46" s="17" t="s">
        <v>186</v>
      </c>
      <c r="C46" s="172">
        <v>6</v>
      </c>
      <c r="D46" s="28">
        <v>35</v>
      </c>
      <c r="E46" s="180">
        <v>2</v>
      </c>
      <c r="F46" s="29">
        <v>62</v>
      </c>
      <c r="G46" s="29">
        <v>147</v>
      </c>
      <c r="H46" s="29">
        <v>23</v>
      </c>
      <c r="I46" s="29">
        <v>58</v>
      </c>
      <c r="J46" s="29">
        <v>3</v>
      </c>
      <c r="K46" s="29">
        <v>23</v>
      </c>
      <c r="L46" s="29">
        <v>0</v>
      </c>
      <c r="M46" s="29">
        <v>10</v>
      </c>
      <c r="N46" s="29">
        <v>6</v>
      </c>
      <c r="O46" s="28">
        <v>0</v>
      </c>
      <c r="P46" s="30">
        <v>10</v>
      </c>
      <c r="Q46" s="28">
        <v>0</v>
      </c>
      <c r="R46" s="29">
        <v>0</v>
      </c>
      <c r="S46" s="29">
        <v>0</v>
      </c>
      <c r="T46" s="29">
        <v>0</v>
      </c>
      <c r="U46" s="30">
        <v>0</v>
      </c>
      <c r="V46" s="24"/>
      <c r="W46" s="31">
        <v>61</v>
      </c>
      <c r="X46" s="32">
        <v>37</v>
      </c>
      <c r="Y46" s="32">
        <v>8</v>
      </c>
      <c r="Z46" s="33">
        <v>6</v>
      </c>
    </row>
    <row r="47" spans="1:26" s="112" customFormat="1" ht="12" customHeight="1">
      <c r="A47" s="16">
        <v>44</v>
      </c>
      <c r="B47" s="17" t="s">
        <v>187</v>
      </c>
      <c r="C47" s="172">
        <v>18</v>
      </c>
      <c r="D47" s="28">
        <v>47</v>
      </c>
      <c r="E47" s="180">
        <v>7</v>
      </c>
      <c r="F47" s="29">
        <v>57</v>
      </c>
      <c r="G47" s="29">
        <v>163</v>
      </c>
      <c r="H47" s="29">
        <v>24</v>
      </c>
      <c r="I47" s="29">
        <v>96</v>
      </c>
      <c r="J47" s="29">
        <v>2</v>
      </c>
      <c r="K47" s="29">
        <v>31</v>
      </c>
      <c r="L47" s="29">
        <v>0</v>
      </c>
      <c r="M47" s="29">
        <v>19</v>
      </c>
      <c r="N47" s="29">
        <v>9</v>
      </c>
      <c r="O47" s="28">
        <v>0</v>
      </c>
      <c r="P47" s="30">
        <v>11</v>
      </c>
      <c r="Q47" s="28">
        <v>0</v>
      </c>
      <c r="R47" s="29">
        <v>0</v>
      </c>
      <c r="S47" s="29">
        <v>1</v>
      </c>
      <c r="T47" s="29">
        <v>1</v>
      </c>
      <c r="U47" s="30">
        <v>0</v>
      </c>
      <c r="V47" s="24"/>
      <c r="W47" s="31">
        <v>61</v>
      </c>
      <c r="X47" s="32">
        <v>37</v>
      </c>
      <c r="Y47" s="32">
        <v>8</v>
      </c>
      <c r="Z47" s="33">
        <v>6</v>
      </c>
    </row>
    <row r="48" spans="1:26" s="112" customFormat="1" ht="12" customHeight="1">
      <c r="A48" s="16">
        <v>45</v>
      </c>
      <c r="B48" s="17" t="s">
        <v>188</v>
      </c>
      <c r="C48" s="172">
        <v>25</v>
      </c>
      <c r="D48" s="28">
        <v>43</v>
      </c>
      <c r="E48" s="180">
        <v>12</v>
      </c>
      <c r="F48" s="29">
        <v>54</v>
      </c>
      <c r="G48" s="29">
        <v>170</v>
      </c>
      <c r="H48" s="29">
        <v>21</v>
      </c>
      <c r="I48" s="29">
        <v>107</v>
      </c>
      <c r="J48" s="29">
        <v>2</v>
      </c>
      <c r="K48" s="29">
        <v>20</v>
      </c>
      <c r="L48" s="29">
        <v>2</v>
      </c>
      <c r="M48" s="29">
        <v>23</v>
      </c>
      <c r="N48" s="29">
        <v>8</v>
      </c>
      <c r="O48" s="28">
        <v>0</v>
      </c>
      <c r="P48" s="30">
        <v>10</v>
      </c>
      <c r="Q48" s="28">
        <v>0</v>
      </c>
      <c r="R48" s="29">
        <v>0</v>
      </c>
      <c r="S48" s="29">
        <v>0</v>
      </c>
      <c r="T48" s="29">
        <v>0</v>
      </c>
      <c r="U48" s="30">
        <v>0</v>
      </c>
      <c r="V48" s="24"/>
      <c r="W48" s="31">
        <v>61</v>
      </c>
      <c r="X48" s="32">
        <v>37</v>
      </c>
      <c r="Y48" s="32">
        <v>8</v>
      </c>
      <c r="Z48" s="33">
        <v>6</v>
      </c>
    </row>
    <row r="49" spans="1:26" s="112" customFormat="1" ht="12" customHeight="1">
      <c r="A49" s="16">
        <v>46</v>
      </c>
      <c r="B49" s="17" t="s">
        <v>189</v>
      </c>
      <c r="C49" s="172">
        <v>45</v>
      </c>
      <c r="D49" s="28">
        <v>50</v>
      </c>
      <c r="E49" s="180">
        <v>6</v>
      </c>
      <c r="F49" s="29">
        <v>73</v>
      </c>
      <c r="G49" s="29">
        <v>215</v>
      </c>
      <c r="H49" s="29">
        <v>27</v>
      </c>
      <c r="I49" s="29">
        <v>100</v>
      </c>
      <c r="J49" s="29">
        <v>0</v>
      </c>
      <c r="K49" s="29">
        <v>25</v>
      </c>
      <c r="L49" s="29">
        <v>0</v>
      </c>
      <c r="M49" s="29">
        <v>3</v>
      </c>
      <c r="N49" s="29">
        <v>13</v>
      </c>
      <c r="O49" s="28">
        <v>0</v>
      </c>
      <c r="P49" s="30">
        <v>5</v>
      </c>
      <c r="Q49" s="28">
        <v>0</v>
      </c>
      <c r="R49" s="29">
        <v>0</v>
      </c>
      <c r="S49" s="29">
        <v>0</v>
      </c>
      <c r="T49" s="29">
        <v>0</v>
      </c>
      <c r="U49" s="30">
        <v>0</v>
      </c>
      <c r="V49" s="24"/>
      <c r="W49" s="31">
        <v>61</v>
      </c>
      <c r="X49" s="32">
        <v>37</v>
      </c>
      <c r="Y49" s="32">
        <v>8</v>
      </c>
      <c r="Z49" s="33">
        <v>6</v>
      </c>
    </row>
    <row r="50" spans="1:26" s="112" customFormat="1" ht="12" customHeight="1">
      <c r="A50" s="16">
        <v>47</v>
      </c>
      <c r="B50" s="17" t="s">
        <v>190</v>
      </c>
      <c r="C50" s="172">
        <v>110</v>
      </c>
      <c r="D50" s="28">
        <v>71</v>
      </c>
      <c r="E50" s="180">
        <v>10</v>
      </c>
      <c r="F50" s="29">
        <v>92</v>
      </c>
      <c r="G50" s="29">
        <v>265</v>
      </c>
      <c r="H50" s="29">
        <v>26</v>
      </c>
      <c r="I50" s="29">
        <v>123</v>
      </c>
      <c r="J50" s="29">
        <v>3</v>
      </c>
      <c r="K50" s="29">
        <v>27</v>
      </c>
      <c r="L50" s="29">
        <v>0</v>
      </c>
      <c r="M50" s="29">
        <v>9</v>
      </c>
      <c r="N50" s="29">
        <v>8</v>
      </c>
      <c r="O50" s="28">
        <v>0</v>
      </c>
      <c r="P50" s="30">
        <v>11</v>
      </c>
      <c r="Q50" s="28">
        <v>0</v>
      </c>
      <c r="R50" s="29">
        <v>0</v>
      </c>
      <c r="S50" s="29">
        <v>0</v>
      </c>
      <c r="T50" s="29">
        <v>0</v>
      </c>
      <c r="U50" s="30">
        <v>0</v>
      </c>
      <c r="V50" s="24"/>
      <c r="W50" s="31">
        <v>61</v>
      </c>
      <c r="X50" s="32">
        <v>37</v>
      </c>
      <c r="Y50" s="32">
        <v>8</v>
      </c>
      <c r="Z50" s="33">
        <v>6</v>
      </c>
    </row>
    <row r="51" spans="1:26" s="112" customFormat="1" ht="12" customHeight="1">
      <c r="A51" s="16">
        <v>48</v>
      </c>
      <c r="B51" s="17" t="s">
        <v>191</v>
      </c>
      <c r="C51" s="172">
        <v>115</v>
      </c>
      <c r="D51" s="28">
        <v>54</v>
      </c>
      <c r="E51" s="180">
        <v>6</v>
      </c>
      <c r="F51" s="29">
        <v>94</v>
      </c>
      <c r="G51" s="29">
        <v>281</v>
      </c>
      <c r="H51" s="29">
        <v>56</v>
      </c>
      <c r="I51" s="29">
        <v>107</v>
      </c>
      <c r="J51" s="29">
        <v>6</v>
      </c>
      <c r="K51" s="29">
        <v>22</v>
      </c>
      <c r="L51" s="29">
        <v>0</v>
      </c>
      <c r="M51" s="29">
        <v>9</v>
      </c>
      <c r="N51" s="29">
        <v>13</v>
      </c>
      <c r="O51" s="28">
        <v>0</v>
      </c>
      <c r="P51" s="30">
        <v>13</v>
      </c>
      <c r="Q51" s="28">
        <v>0</v>
      </c>
      <c r="R51" s="29">
        <v>0</v>
      </c>
      <c r="S51" s="29">
        <v>0</v>
      </c>
      <c r="T51" s="29">
        <v>0</v>
      </c>
      <c r="U51" s="30">
        <v>0</v>
      </c>
      <c r="V51" s="24"/>
      <c r="W51" s="31">
        <v>61</v>
      </c>
      <c r="X51" s="32">
        <v>37</v>
      </c>
      <c r="Y51" s="32">
        <v>8</v>
      </c>
      <c r="Z51" s="33">
        <v>6</v>
      </c>
    </row>
    <row r="52" spans="1:26" s="112" customFormat="1" ht="12" customHeight="1">
      <c r="A52" s="16">
        <v>49</v>
      </c>
      <c r="B52" s="17" t="s">
        <v>192</v>
      </c>
      <c r="C52" s="172">
        <v>208</v>
      </c>
      <c r="D52" s="28">
        <v>73</v>
      </c>
      <c r="E52" s="180">
        <v>12</v>
      </c>
      <c r="F52" s="29">
        <v>126</v>
      </c>
      <c r="G52" s="29">
        <v>358</v>
      </c>
      <c r="H52" s="29">
        <v>41</v>
      </c>
      <c r="I52" s="29">
        <v>155</v>
      </c>
      <c r="J52" s="29">
        <v>1</v>
      </c>
      <c r="K52" s="29">
        <v>27</v>
      </c>
      <c r="L52" s="29">
        <v>0</v>
      </c>
      <c r="M52" s="29">
        <v>7</v>
      </c>
      <c r="N52" s="29">
        <v>21</v>
      </c>
      <c r="O52" s="28">
        <v>0</v>
      </c>
      <c r="P52" s="30">
        <v>8</v>
      </c>
      <c r="Q52" s="28">
        <v>1</v>
      </c>
      <c r="R52" s="29">
        <v>0</v>
      </c>
      <c r="S52" s="29">
        <v>0</v>
      </c>
      <c r="T52" s="29">
        <v>1</v>
      </c>
      <c r="U52" s="30">
        <v>0</v>
      </c>
      <c r="V52" s="24"/>
      <c r="W52" s="31">
        <v>61</v>
      </c>
      <c r="X52" s="32">
        <v>37</v>
      </c>
      <c r="Y52" s="32">
        <v>8</v>
      </c>
      <c r="Z52" s="33">
        <v>6</v>
      </c>
    </row>
    <row r="53" spans="1:26" s="112" customFormat="1" ht="12" customHeight="1">
      <c r="A53" s="16">
        <v>50</v>
      </c>
      <c r="B53" s="17" t="s">
        <v>193</v>
      </c>
      <c r="C53" s="172">
        <v>492</v>
      </c>
      <c r="D53" s="28">
        <v>104</v>
      </c>
      <c r="E53" s="180">
        <v>16</v>
      </c>
      <c r="F53" s="29">
        <v>134</v>
      </c>
      <c r="G53" s="29">
        <v>448</v>
      </c>
      <c r="H53" s="29">
        <v>42</v>
      </c>
      <c r="I53" s="29">
        <v>134</v>
      </c>
      <c r="J53" s="29">
        <v>6</v>
      </c>
      <c r="K53" s="29">
        <v>28</v>
      </c>
      <c r="L53" s="29">
        <v>0</v>
      </c>
      <c r="M53" s="29">
        <v>7</v>
      </c>
      <c r="N53" s="29">
        <v>10</v>
      </c>
      <c r="O53" s="28">
        <v>0</v>
      </c>
      <c r="P53" s="30">
        <v>18</v>
      </c>
      <c r="Q53" s="28">
        <v>0</v>
      </c>
      <c r="R53" s="29">
        <v>0</v>
      </c>
      <c r="S53" s="29">
        <v>0</v>
      </c>
      <c r="T53" s="29">
        <v>0</v>
      </c>
      <c r="U53" s="30">
        <v>0</v>
      </c>
      <c r="V53" s="24"/>
      <c r="W53" s="31">
        <v>61</v>
      </c>
      <c r="X53" s="32">
        <v>37</v>
      </c>
      <c r="Y53" s="32">
        <v>8</v>
      </c>
      <c r="Z53" s="33">
        <v>6</v>
      </c>
    </row>
    <row r="54" spans="1:26" s="112" customFormat="1" ht="12" customHeight="1">
      <c r="A54" s="16">
        <v>51</v>
      </c>
      <c r="B54" s="17" t="s">
        <v>194</v>
      </c>
      <c r="C54" s="172">
        <v>837</v>
      </c>
      <c r="D54" s="28">
        <v>92</v>
      </c>
      <c r="E54" s="180">
        <v>8</v>
      </c>
      <c r="F54" s="29">
        <v>115</v>
      </c>
      <c r="G54" s="29">
        <v>477</v>
      </c>
      <c r="H54" s="29">
        <v>39</v>
      </c>
      <c r="I54" s="29">
        <v>138</v>
      </c>
      <c r="J54" s="29">
        <v>2</v>
      </c>
      <c r="K54" s="29">
        <v>19</v>
      </c>
      <c r="L54" s="29">
        <v>0</v>
      </c>
      <c r="M54" s="29">
        <v>8</v>
      </c>
      <c r="N54" s="29">
        <v>18</v>
      </c>
      <c r="O54" s="28">
        <v>0</v>
      </c>
      <c r="P54" s="30">
        <v>8</v>
      </c>
      <c r="Q54" s="28">
        <v>0</v>
      </c>
      <c r="R54" s="29">
        <v>0</v>
      </c>
      <c r="S54" s="29">
        <v>0</v>
      </c>
      <c r="T54" s="29">
        <v>1</v>
      </c>
      <c r="U54" s="30">
        <v>0</v>
      </c>
      <c r="V54" s="24"/>
      <c r="W54" s="31">
        <v>61</v>
      </c>
      <c r="X54" s="32">
        <v>37</v>
      </c>
      <c r="Y54" s="32">
        <v>8</v>
      </c>
      <c r="Z54" s="33">
        <v>6</v>
      </c>
    </row>
    <row r="55" spans="1:26" s="112" customFormat="1" ht="13.5" customHeight="1" thickBot="1">
      <c r="A55" s="113">
        <v>52</v>
      </c>
      <c r="B55" s="114" t="s">
        <v>195</v>
      </c>
      <c r="C55" s="173">
        <v>1481</v>
      </c>
      <c r="D55" s="115">
        <v>76</v>
      </c>
      <c r="E55" s="181">
        <v>7</v>
      </c>
      <c r="F55" s="116">
        <v>103</v>
      </c>
      <c r="G55" s="116">
        <v>555</v>
      </c>
      <c r="H55" s="116">
        <v>19</v>
      </c>
      <c r="I55" s="116">
        <v>95</v>
      </c>
      <c r="J55" s="116">
        <v>1</v>
      </c>
      <c r="K55" s="116">
        <v>24</v>
      </c>
      <c r="L55" s="116">
        <v>0</v>
      </c>
      <c r="M55" s="116">
        <v>3</v>
      </c>
      <c r="N55" s="116">
        <v>17</v>
      </c>
      <c r="O55" s="115">
        <v>0</v>
      </c>
      <c r="P55" s="117">
        <v>16</v>
      </c>
      <c r="Q55" s="115">
        <v>0</v>
      </c>
      <c r="R55" s="116">
        <v>0</v>
      </c>
      <c r="S55" s="116">
        <v>0</v>
      </c>
      <c r="T55" s="116">
        <v>0</v>
      </c>
      <c r="U55" s="117">
        <v>0</v>
      </c>
      <c r="V55" s="24"/>
      <c r="W55" s="118">
        <v>61</v>
      </c>
      <c r="X55" s="119">
        <v>37</v>
      </c>
      <c r="Y55" s="119">
        <v>8</v>
      </c>
      <c r="Z55" s="120">
        <v>6</v>
      </c>
    </row>
    <row r="56" spans="1:26" s="112" customFormat="1" ht="14.25" customHeight="1" thickTop="1">
      <c r="A56" s="246" t="s">
        <v>5</v>
      </c>
      <c r="B56" s="247"/>
      <c r="C56" s="174">
        <f>SUM(C4:C55)</f>
        <v>19603</v>
      </c>
      <c r="D56" s="177">
        <f aca="true" t="shared" si="0" ref="D56:U56">SUM(D4:D55)</f>
        <v>1536</v>
      </c>
      <c r="E56" s="182">
        <f>SUM(E4:E55)</f>
        <v>963</v>
      </c>
      <c r="F56" s="121">
        <f t="shared" si="0"/>
        <v>3182</v>
      </c>
      <c r="G56" s="121">
        <f t="shared" si="0"/>
        <v>17230</v>
      </c>
      <c r="H56" s="121">
        <f t="shared" si="0"/>
        <v>2272</v>
      </c>
      <c r="I56" s="121">
        <f t="shared" si="0"/>
        <v>1898</v>
      </c>
      <c r="J56" s="121">
        <f t="shared" si="0"/>
        <v>45</v>
      </c>
      <c r="K56" s="121">
        <f t="shared" si="0"/>
        <v>1405</v>
      </c>
      <c r="L56" s="121">
        <f>SUM(L4:L55)</f>
        <v>40</v>
      </c>
      <c r="M56" s="121">
        <f t="shared" si="0"/>
        <v>1627</v>
      </c>
      <c r="N56" s="200">
        <f t="shared" si="0"/>
        <v>523</v>
      </c>
      <c r="O56" s="122">
        <f t="shared" si="0"/>
        <v>3</v>
      </c>
      <c r="P56" s="182">
        <f t="shared" si="0"/>
        <v>807</v>
      </c>
      <c r="Q56" s="122">
        <f>SUM(Q4:Q55)</f>
        <v>91</v>
      </c>
      <c r="R56" s="121">
        <f>SUM(R4:R55)</f>
        <v>1</v>
      </c>
      <c r="S56" s="121">
        <f t="shared" si="0"/>
        <v>5</v>
      </c>
      <c r="T56" s="121">
        <f t="shared" si="0"/>
        <v>19</v>
      </c>
      <c r="U56" s="123">
        <f t="shared" si="0"/>
        <v>7</v>
      </c>
      <c r="V56" s="124"/>
      <c r="W56" s="124"/>
      <c r="X56" s="124"/>
      <c r="Y56" s="124"/>
      <c r="Z56" s="124"/>
    </row>
    <row r="57" spans="1:26" s="15" customFormat="1" ht="14.25" customHeight="1">
      <c r="A57" s="262" t="s">
        <v>132</v>
      </c>
      <c r="B57" s="263"/>
      <c r="C57" s="172">
        <v>9848</v>
      </c>
      <c r="D57" s="28">
        <v>873</v>
      </c>
      <c r="E57" s="180">
        <v>505</v>
      </c>
      <c r="F57" s="29">
        <v>1643</v>
      </c>
      <c r="G57" s="29">
        <v>9280</v>
      </c>
      <c r="H57" s="29">
        <v>1185</v>
      </c>
      <c r="I57" s="29">
        <v>1050</v>
      </c>
      <c r="J57" s="29">
        <v>22</v>
      </c>
      <c r="K57" s="29">
        <v>757</v>
      </c>
      <c r="L57" s="29">
        <v>21</v>
      </c>
      <c r="M57" s="29">
        <v>893</v>
      </c>
      <c r="N57" s="29">
        <v>301</v>
      </c>
      <c r="O57" s="28">
        <v>1</v>
      </c>
      <c r="P57" s="30">
        <v>375</v>
      </c>
      <c r="Q57" s="28">
        <v>44</v>
      </c>
      <c r="R57" s="29">
        <v>1</v>
      </c>
      <c r="S57" s="29">
        <v>3</v>
      </c>
      <c r="T57" s="29">
        <v>12</v>
      </c>
      <c r="U57" s="30">
        <v>3</v>
      </c>
      <c r="V57" s="21"/>
      <c r="W57" s="21"/>
      <c r="X57" s="21"/>
      <c r="Y57" s="21"/>
      <c r="Z57" s="21"/>
    </row>
    <row r="58" spans="1:26" s="15" customFormat="1" ht="14.25" customHeight="1">
      <c r="A58" s="264" t="s">
        <v>133</v>
      </c>
      <c r="B58" s="265"/>
      <c r="C58" s="175">
        <v>9755</v>
      </c>
      <c r="D58" s="178">
        <v>663</v>
      </c>
      <c r="E58" s="183">
        <v>458</v>
      </c>
      <c r="F58" s="168">
        <v>1539</v>
      </c>
      <c r="G58" s="168">
        <v>7950</v>
      </c>
      <c r="H58" s="168">
        <v>1087</v>
      </c>
      <c r="I58" s="168">
        <v>848</v>
      </c>
      <c r="J58" s="168">
        <v>23</v>
      </c>
      <c r="K58" s="168">
        <v>648</v>
      </c>
      <c r="L58" s="168">
        <v>19</v>
      </c>
      <c r="M58" s="168">
        <v>734</v>
      </c>
      <c r="N58" s="168">
        <v>222</v>
      </c>
      <c r="O58" s="178">
        <v>2</v>
      </c>
      <c r="P58" s="201">
        <v>432</v>
      </c>
      <c r="Q58" s="178">
        <v>47</v>
      </c>
      <c r="R58" s="168"/>
      <c r="S58" s="168">
        <v>2</v>
      </c>
      <c r="T58" s="168">
        <v>7</v>
      </c>
      <c r="U58" s="201">
        <v>4</v>
      </c>
      <c r="V58" s="21"/>
      <c r="W58" s="21"/>
      <c r="X58" s="21"/>
      <c r="Y58" s="21"/>
      <c r="Z58" s="21"/>
    </row>
    <row r="59" ht="3" customHeight="1"/>
    <row r="60" spans="1:21" s="169" customFormat="1" ht="15" customHeight="1">
      <c r="A60" s="251" t="s">
        <v>250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15" t="s">
        <v>251</v>
      </c>
      <c r="N60" s="239"/>
      <c r="O60" s="239"/>
      <c r="P60" s="239"/>
      <c r="Q60" s="239"/>
      <c r="R60" s="239"/>
      <c r="S60" s="239"/>
      <c r="T60" s="239"/>
      <c r="U60" s="239"/>
    </row>
    <row r="61" spans="1:21" s="169" customFormat="1" ht="13.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</row>
    <row r="62" s="169" customFormat="1" ht="11.25">
      <c r="B62" s="206"/>
    </row>
    <row r="63" ht="11.25">
      <c r="C63" s="237"/>
    </row>
  </sheetData>
  <sheetProtection/>
  <mergeCells count="11">
    <mergeCell ref="B2:B3"/>
    <mergeCell ref="A56:B56"/>
    <mergeCell ref="D2:N2"/>
    <mergeCell ref="A60:L60"/>
    <mergeCell ref="A61:U61"/>
    <mergeCell ref="W2:Z2"/>
    <mergeCell ref="O2:P2"/>
    <mergeCell ref="Q2:U2"/>
    <mergeCell ref="A57:B57"/>
    <mergeCell ref="A58:B58"/>
    <mergeCell ref="A2:A3"/>
  </mergeCells>
  <printOptions/>
  <pageMargins left="0.7086614173228347" right="0.5905511811023623" top="0.4330708661417323" bottom="0.35433070866141736" header="0.31496062992125984" footer="0.3937007874015748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Z60"/>
  <sheetViews>
    <sheetView showGridLines="0" showZeros="0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13.75390625" style="34" customWidth="1"/>
    <col min="3" max="3" width="8.50390625" style="1" customWidth="1"/>
    <col min="4" max="21" width="7.50390625" style="1" customWidth="1"/>
    <col min="22" max="22" width="2.125" style="1" customWidth="1"/>
    <col min="23" max="26" width="5.125" style="1" customWidth="1"/>
    <col min="27" max="16384" width="9.00390625" style="1" customWidth="1"/>
  </cols>
  <sheetData>
    <row r="1" spans="1:26" ht="28.5" customHeight="1">
      <c r="A1" s="184" t="s">
        <v>46</v>
      </c>
      <c r="B1" s="185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86" t="s">
        <v>129</v>
      </c>
      <c r="V1" s="169"/>
      <c r="W1" s="169"/>
      <c r="X1" s="169"/>
      <c r="Y1" s="169"/>
      <c r="Z1" s="186"/>
    </row>
    <row r="2" spans="1:26" s="6" customFormat="1" ht="21">
      <c r="A2" s="266" t="s">
        <v>0</v>
      </c>
      <c r="B2" s="268" t="s">
        <v>32</v>
      </c>
      <c r="C2" s="187" t="s">
        <v>12</v>
      </c>
      <c r="D2" s="248" t="s">
        <v>9</v>
      </c>
      <c r="E2" s="249"/>
      <c r="F2" s="249"/>
      <c r="G2" s="249"/>
      <c r="H2" s="249"/>
      <c r="I2" s="249"/>
      <c r="J2" s="249"/>
      <c r="K2" s="249"/>
      <c r="L2" s="249"/>
      <c r="M2" s="249"/>
      <c r="N2" s="250"/>
      <c r="O2" s="256" t="s">
        <v>10</v>
      </c>
      <c r="P2" s="257"/>
      <c r="Q2" s="256" t="s">
        <v>11</v>
      </c>
      <c r="R2" s="273"/>
      <c r="S2" s="274"/>
      <c r="T2" s="274"/>
      <c r="U2" s="275"/>
      <c r="V2" s="188"/>
      <c r="W2" s="270" t="s">
        <v>8</v>
      </c>
      <c r="X2" s="271"/>
      <c r="Y2" s="271"/>
      <c r="Z2" s="272"/>
    </row>
    <row r="3" spans="1:26" s="8" customFormat="1" ht="118.5" customHeight="1">
      <c r="A3" s="267"/>
      <c r="B3" s="269"/>
      <c r="C3" s="167" t="s">
        <v>1</v>
      </c>
      <c r="D3" s="101" t="s">
        <v>31</v>
      </c>
      <c r="E3" s="102" t="s">
        <v>14</v>
      </c>
      <c r="F3" s="103" t="s">
        <v>144</v>
      </c>
      <c r="G3" s="104" t="s">
        <v>15</v>
      </c>
      <c r="H3" s="104" t="s">
        <v>27</v>
      </c>
      <c r="I3" s="104" t="s">
        <v>16</v>
      </c>
      <c r="J3" s="104" t="s">
        <v>17</v>
      </c>
      <c r="K3" s="104" t="s">
        <v>29</v>
      </c>
      <c r="L3" s="104" t="s">
        <v>18</v>
      </c>
      <c r="M3" s="104" t="s">
        <v>19</v>
      </c>
      <c r="N3" s="104" t="s">
        <v>20</v>
      </c>
      <c r="O3" s="105" t="s">
        <v>2</v>
      </c>
      <c r="P3" s="106" t="s">
        <v>3</v>
      </c>
      <c r="Q3" s="105" t="s">
        <v>139</v>
      </c>
      <c r="R3" s="104" t="s">
        <v>138</v>
      </c>
      <c r="S3" s="104" t="s">
        <v>6</v>
      </c>
      <c r="T3" s="104" t="s">
        <v>7</v>
      </c>
      <c r="U3" s="125" t="s">
        <v>30</v>
      </c>
      <c r="V3" s="7"/>
      <c r="W3" s="105" t="s">
        <v>21</v>
      </c>
      <c r="X3" s="104" t="s">
        <v>4</v>
      </c>
      <c r="Y3" s="104" t="s">
        <v>33</v>
      </c>
      <c r="Z3" s="106" t="s">
        <v>34</v>
      </c>
    </row>
    <row r="4" spans="1:26" ht="12" customHeight="1">
      <c r="A4" s="10">
        <v>1</v>
      </c>
      <c r="B4" s="236" t="s">
        <v>249</v>
      </c>
      <c r="C4" s="234">
        <f>'2-2-1週報_週別患者数'!C4/61</f>
        <v>1.4262295081967213</v>
      </c>
      <c r="D4" s="189">
        <f>'2-2-1週報_週別患者数'!D4/37</f>
        <v>0.8108108108108109</v>
      </c>
      <c r="E4" s="170">
        <f>'2-2-1週報_週別患者数'!E4/37</f>
        <v>0.5945945945945946</v>
      </c>
      <c r="F4" s="170">
        <f>'2-2-1週報_週別患者数'!F4/37</f>
        <v>0.9459459459459459</v>
      </c>
      <c r="G4" s="170">
        <f>'2-2-1週報_週別患者数'!G4/37</f>
        <v>5.324324324324325</v>
      </c>
      <c r="H4" s="170">
        <f>'2-2-1週報_週別患者数'!H4/37</f>
        <v>1.027027027027027</v>
      </c>
      <c r="I4" s="170">
        <f>'2-2-1週報_週別患者数'!I4/37</f>
        <v>0.05405405405405406</v>
      </c>
      <c r="J4" s="170">
        <f>'2-2-1週報_週別患者数'!J4/37</f>
        <v>0</v>
      </c>
      <c r="K4" s="170">
        <f>'2-2-1週報_週別患者数'!K4/37</f>
        <v>0.32432432432432434</v>
      </c>
      <c r="L4" s="170">
        <f>'2-2-1週報_週別患者数'!L4/37</f>
        <v>0</v>
      </c>
      <c r="M4" s="170">
        <f>'2-2-1週報_週別患者数'!M4/37</f>
        <v>0.05405405405405406</v>
      </c>
      <c r="N4" s="190">
        <f>'2-2-1週報_週別患者数'!N4/37</f>
        <v>0.13513513513513514</v>
      </c>
      <c r="O4" s="191">
        <f>'2-2-1週報_週別患者数'!O4/8</f>
        <v>0</v>
      </c>
      <c r="P4" s="190">
        <f>'2-2-1週報_週別患者数'!P4/8</f>
        <v>1.125</v>
      </c>
      <c r="Q4" s="238">
        <v>0.16666666666666666</v>
      </c>
      <c r="R4" s="144">
        <f>'2-2-1週報_週別患者数'!R4/6</f>
        <v>0</v>
      </c>
      <c r="S4" s="144">
        <f>'2-2-1週報_週別患者数'!S4/6</f>
        <v>0</v>
      </c>
      <c r="T4" s="144">
        <f>'2-2-1週報_週別患者数'!T4/6</f>
        <v>0</v>
      </c>
      <c r="U4" s="145">
        <f>'2-2-1週報_週別患者数'!U4/6</f>
        <v>0</v>
      </c>
      <c r="V4" s="11"/>
      <c r="W4" s="12">
        <v>61</v>
      </c>
      <c r="X4" s="13">
        <v>37</v>
      </c>
      <c r="Y4" s="13">
        <v>8</v>
      </c>
      <c r="Z4" s="14">
        <v>6</v>
      </c>
    </row>
    <row r="5" spans="1:26" ht="12" customHeight="1">
      <c r="A5" s="16">
        <v>2</v>
      </c>
      <c r="B5" s="17" t="s">
        <v>196</v>
      </c>
      <c r="C5" s="196">
        <f>'2-2-1週報_週別患者数'!C5/61</f>
        <v>3.901639344262295</v>
      </c>
      <c r="D5" s="191">
        <f>'2-2-1週報_週別患者数'!D5/37</f>
        <v>1.5135135135135136</v>
      </c>
      <c r="E5" s="36">
        <f>'2-2-1週報_週別患者数'!E5/37</f>
        <v>0.8648648648648649</v>
      </c>
      <c r="F5" s="36">
        <f>'2-2-1週報_週別患者数'!F5/37</f>
        <v>1.6756756756756757</v>
      </c>
      <c r="G5" s="36">
        <f>'2-2-1週報_週別患者数'!G5/37</f>
        <v>12.35135135135135</v>
      </c>
      <c r="H5" s="36">
        <f>'2-2-1週報_週別患者数'!H5/37</f>
        <v>2.4054054054054053</v>
      </c>
      <c r="I5" s="36">
        <f>'2-2-1週報_週別患者数'!I5/37</f>
        <v>0.02702702702702703</v>
      </c>
      <c r="J5" s="36">
        <f>'2-2-1週報_週別患者数'!J5/37</f>
        <v>0.05405405405405406</v>
      </c>
      <c r="K5" s="36">
        <f>'2-2-1週報_週別患者数'!K5/37</f>
        <v>0.7297297297297297</v>
      </c>
      <c r="L5" s="36">
        <f>'2-2-1週報_週別患者数'!L5/37</f>
        <v>0</v>
      </c>
      <c r="M5" s="36">
        <f>'2-2-1週報_週別患者数'!M5/37</f>
        <v>0.1891891891891892</v>
      </c>
      <c r="N5" s="37">
        <f>'2-2-1週報_週別患者数'!N5/37</f>
        <v>0.10810810810810811</v>
      </c>
      <c r="O5" s="191">
        <f>'2-2-1週報_週別患者数'!O5/8</f>
        <v>0</v>
      </c>
      <c r="P5" s="37">
        <f>'2-2-1週報_週別患者数'!P5/8</f>
        <v>3</v>
      </c>
      <c r="Q5" s="35">
        <v>0</v>
      </c>
      <c r="R5" s="36">
        <f>'2-2-1週報_週別患者数'!R5/6</f>
        <v>0</v>
      </c>
      <c r="S5" s="36">
        <f>'2-2-1週報_週別患者数'!S5/6</f>
        <v>0</v>
      </c>
      <c r="T5" s="36">
        <f>'2-2-1週報_週別患者数'!T5/6</f>
        <v>0.16666666666666666</v>
      </c>
      <c r="U5" s="37">
        <f>'2-2-1週報_週別患者数'!U5/6</f>
        <v>0.16666666666666666</v>
      </c>
      <c r="V5" s="11"/>
      <c r="W5" s="18">
        <v>61</v>
      </c>
      <c r="X5" s="19">
        <v>37</v>
      </c>
      <c r="Y5" s="19">
        <v>8</v>
      </c>
      <c r="Z5" s="20">
        <v>6</v>
      </c>
    </row>
    <row r="6" spans="1:26" ht="12" customHeight="1">
      <c r="A6" s="16">
        <v>3</v>
      </c>
      <c r="B6" s="17" t="s">
        <v>197</v>
      </c>
      <c r="C6" s="196">
        <f>'2-2-1週報_週別患者数'!C6/61</f>
        <v>7.819672131147541</v>
      </c>
      <c r="D6" s="191">
        <f>'2-2-1週報_週別患者数'!D6/37</f>
        <v>0.918918918918919</v>
      </c>
      <c r="E6" s="36">
        <f>'2-2-1週報_週別患者数'!E6/37</f>
        <v>0.6486486486486487</v>
      </c>
      <c r="F6" s="36">
        <f>'2-2-1週報_週別患者数'!F6/37</f>
        <v>1.8918918918918919</v>
      </c>
      <c r="G6" s="36">
        <f>'2-2-1週報_週別患者数'!G6/37</f>
        <v>11</v>
      </c>
      <c r="H6" s="36">
        <f>'2-2-1週報_週別患者数'!H6/37</f>
        <v>1.6756756756756757</v>
      </c>
      <c r="I6" s="36">
        <f>'2-2-1週報_週別患者数'!I6/37</f>
        <v>0.10810810810810811</v>
      </c>
      <c r="J6" s="36">
        <f>'2-2-1週報_週別患者数'!J6/37</f>
        <v>0.02702702702702703</v>
      </c>
      <c r="K6" s="36">
        <f>'2-2-1週報_週別患者数'!K6/37</f>
        <v>0.7567567567567568</v>
      </c>
      <c r="L6" s="36">
        <f>'2-2-1週報_週別患者数'!L6/37</f>
        <v>0</v>
      </c>
      <c r="M6" s="36">
        <f>'2-2-1週報_週別患者数'!M6/37</f>
        <v>0</v>
      </c>
      <c r="N6" s="37">
        <f>'2-2-1週報_週別患者数'!N6/37</f>
        <v>0.10810810810810811</v>
      </c>
      <c r="O6" s="191">
        <f>'2-2-1週報_週別患者数'!O6/8</f>
        <v>0</v>
      </c>
      <c r="P6" s="37">
        <f>'2-2-1週報_週別患者数'!P6/8</f>
        <v>2.625</v>
      </c>
      <c r="Q6" s="35">
        <v>0</v>
      </c>
      <c r="R6" s="36">
        <f>'2-2-1週報_週別患者数'!R6/6</f>
        <v>0</v>
      </c>
      <c r="S6" s="36">
        <f>'2-2-1週報_週別患者数'!S6/6</f>
        <v>0</v>
      </c>
      <c r="T6" s="36">
        <f>'2-2-1週報_週別患者数'!T6/6</f>
        <v>0.16666666666666666</v>
      </c>
      <c r="U6" s="37">
        <f>'2-2-1週報_週別患者数'!U6/6</f>
        <v>0.16666666666666666</v>
      </c>
      <c r="V6" s="11"/>
      <c r="W6" s="18">
        <v>61</v>
      </c>
      <c r="X6" s="19">
        <v>37</v>
      </c>
      <c r="Y6" s="19">
        <v>8</v>
      </c>
      <c r="Z6" s="20">
        <v>6</v>
      </c>
    </row>
    <row r="7" spans="1:26" ht="12" customHeight="1">
      <c r="A7" s="16">
        <v>4</v>
      </c>
      <c r="B7" s="17" t="s">
        <v>198</v>
      </c>
      <c r="C7" s="196">
        <f>'2-2-1週報_週別患者数'!C7/61</f>
        <v>16.081967213114755</v>
      </c>
      <c r="D7" s="191">
        <f>'2-2-1週報_週別患者数'!D7/37</f>
        <v>0.7027027027027027</v>
      </c>
      <c r="E7" s="36">
        <f>'2-2-1週報_週別患者数'!E7/37</f>
        <v>0.7567567567567568</v>
      </c>
      <c r="F7" s="36">
        <f>'2-2-1週報_週別患者数'!F7/37</f>
        <v>2.2972972972972974</v>
      </c>
      <c r="G7" s="36">
        <f>'2-2-1週報_週別患者数'!G7/37</f>
        <v>13.81081081081081</v>
      </c>
      <c r="H7" s="36">
        <f>'2-2-1週報_週別患者数'!H7/37</f>
        <v>1.8918918918918919</v>
      </c>
      <c r="I7" s="36">
        <f>'2-2-1週報_週別患者数'!I7/37</f>
        <v>0.08108108108108109</v>
      </c>
      <c r="J7" s="36">
        <f>'2-2-1週報_週別患者数'!J7/37</f>
        <v>0.02702702702702703</v>
      </c>
      <c r="K7" s="36">
        <f>'2-2-1週報_週別患者数'!K7/37</f>
        <v>0.7837837837837838</v>
      </c>
      <c r="L7" s="36">
        <f>'2-2-1週報_週別患者数'!L7/37</f>
        <v>0</v>
      </c>
      <c r="M7" s="36">
        <f>'2-2-1週報_週別患者数'!M7/37</f>
        <v>0.02702702702702703</v>
      </c>
      <c r="N7" s="37">
        <f>'2-2-1週報_週別患者数'!N7/37</f>
        <v>0.13513513513513514</v>
      </c>
      <c r="O7" s="191">
        <f>'2-2-1週報_週別患者数'!O7/8</f>
        <v>0</v>
      </c>
      <c r="P7" s="37">
        <f>'2-2-1週報_週別患者数'!P7/8</f>
        <v>2.5</v>
      </c>
      <c r="Q7" s="35">
        <v>0</v>
      </c>
      <c r="R7" s="36">
        <f>'2-2-1週報_週別患者数'!R7/6</f>
        <v>0</v>
      </c>
      <c r="S7" s="36">
        <f>'2-2-1週報_週別患者数'!S7/6</f>
        <v>0</v>
      </c>
      <c r="T7" s="36">
        <f>'2-2-1週報_週別患者数'!T7/6</f>
        <v>0</v>
      </c>
      <c r="U7" s="37">
        <f>'2-2-1週報_週別患者数'!U7/6</f>
        <v>0</v>
      </c>
      <c r="V7" s="11"/>
      <c r="W7" s="18">
        <v>61</v>
      </c>
      <c r="X7" s="19">
        <v>37</v>
      </c>
      <c r="Y7" s="19">
        <v>8</v>
      </c>
      <c r="Z7" s="20">
        <v>6</v>
      </c>
    </row>
    <row r="8" spans="1:26" ht="12" customHeight="1">
      <c r="A8" s="16">
        <v>5</v>
      </c>
      <c r="B8" s="17" t="s">
        <v>199</v>
      </c>
      <c r="C8" s="196">
        <f>'2-2-1週報_週別患者数'!C8/61</f>
        <v>22.147540983606557</v>
      </c>
      <c r="D8" s="191">
        <f>'2-2-1週報_週別患者数'!D8/37</f>
        <v>0.7567567567567568</v>
      </c>
      <c r="E8" s="36">
        <f>'2-2-1週報_週別患者数'!E8/37</f>
        <v>0.7837837837837838</v>
      </c>
      <c r="F8" s="36">
        <f>'2-2-1週報_週別患者数'!F8/37</f>
        <v>1.837837837837838</v>
      </c>
      <c r="G8" s="36">
        <f>'2-2-1週報_週別患者数'!G8/37</f>
        <v>13.783783783783784</v>
      </c>
      <c r="H8" s="36">
        <f>'2-2-1週報_週別患者数'!H8/37</f>
        <v>0.9459459459459459</v>
      </c>
      <c r="I8" s="36">
        <f>'2-2-1週報_週別患者数'!I8/37</f>
        <v>0.08108108108108109</v>
      </c>
      <c r="J8" s="36">
        <f>'2-2-1週報_週別患者数'!J8/37</f>
        <v>0</v>
      </c>
      <c r="K8" s="36">
        <f>'2-2-1週報_週別患者数'!K8/37</f>
        <v>0.5135135135135135</v>
      </c>
      <c r="L8" s="36">
        <f>'2-2-1週報_週別患者数'!L8/37</f>
        <v>0</v>
      </c>
      <c r="M8" s="36">
        <f>'2-2-1週報_週別患者数'!M8/37</f>
        <v>0.02702702702702703</v>
      </c>
      <c r="N8" s="37">
        <f>'2-2-1週報_週別患者数'!N8/37</f>
        <v>0.1891891891891892</v>
      </c>
      <c r="O8" s="191">
        <f>'2-2-1週報_週別患者数'!O8/8</f>
        <v>0</v>
      </c>
      <c r="P8" s="37">
        <f>'2-2-1週報_週別患者数'!P8/8</f>
        <v>2.5</v>
      </c>
      <c r="Q8" s="35">
        <v>0</v>
      </c>
      <c r="R8" s="36">
        <f>'2-2-1週報_週別患者数'!R8/6</f>
        <v>0</v>
      </c>
      <c r="S8" s="36">
        <f>'2-2-1週報_週別患者数'!S8/6</f>
        <v>0</v>
      </c>
      <c r="T8" s="36">
        <f>'2-2-1週報_週別患者数'!T8/6</f>
        <v>0</v>
      </c>
      <c r="U8" s="37">
        <f>'2-2-1週報_週別患者数'!U8/6</f>
        <v>0.16666666666666666</v>
      </c>
      <c r="V8" s="11"/>
      <c r="W8" s="18">
        <v>61</v>
      </c>
      <c r="X8" s="19">
        <v>37</v>
      </c>
      <c r="Y8" s="19">
        <v>8</v>
      </c>
      <c r="Z8" s="20">
        <v>6</v>
      </c>
    </row>
    <row r="9" spans="1:26" ht="12" customHeight="1">
      <c r="A9" s="16">
        <v>6</v>
      </c>
      <c r="B9" s="17" t="s">
        <v>200</v>
      </c>
      <c r="C9" s="196">
        <f>'2-2-1週報_週別患者数'!C9/61</f>
        <v>21.360655737704917</v>
      </c>
      <c r="D9" s="191">
        <f>'2-2-1週報_週別患者数'!D9/37</f>
        <v>0.5405405405405406</v>
      </c>
      <c r="E9" s="36">
        <f>'2-2-1週報_週別患者数'!E9/37</f>
        <v>0.7567567567567568</v>
      </c>
      <c r="F9" s="36">
        <f>'2-2-1週報_週別患者数'!F9/37</f>
        <v>1.945945945945946</v>
      </c>
      <c r="G9" s="36">
        <f>'2-2-1週報_週別患者数'!G9/37</f>
        <v>11.513513513513514</v>
      </c>
      <c r="H9" s="36">
        <f>'2-2-1週報_週別患者数'!H9/37</f>
        <v>1.864864864864865</v>
      </c>
      <c r="I9" s="36">
        <f>'2-2-1週報_週別患者数'!I9/37</f>
        <v>0.05405405405405406</v>
      </c>
      <c r="J9" s="36">
        <f>'2-2-1週報_週別患者数'!J9/37</f>
        <v>0</v>
      </c>
      <c r="K9" s="36">
        <f>'2-2-1週報_週別患者数'!K9/37</f>
        <v>0.5135135135135135</v>
      </c>
      <c r="L9" s="36">
        <f>'2-2-1週報_週別患者数'!L9/37</f>
        <v>0</v>
      </c>
      <c r="M9" s="36">
        <f>'2-2-1週報_週別患者数'!M9/37</f>
        <v>0.02702702702702703</v>
      </c>
      <c r="N9" s="37">
        <f>'2-2-1週報_週別患者数'!N9/37</f>
        <v>0.40540540540540543</v>
      </c>
      <c r="O9" s="191">
        <f>'2-2-1週報_週別患者数'!O9/8</f>
        <v>0</v>
      </c>
      <c r="P9" s="37">
        <f>'2-2-1週報_週別患者数'!P9/8</f>
        <v>2.125</v>
      </c>
      <c r="Q9" s="35">
        <v>0</v>
      </c>
      <c r="R9" s="36">
        <f>'2-2-1週報_週別患者数'!R9/6</f>
        <v>0</v>
      </c>
      <c r="S9" s="36">
        <f>'2-2-1週報_週別患者数'!S9/6</f>
        <v>0</v>
      </c>
      <c r="T9" s="36">
        <f>'2-2-1週報_週別患者数'!T9/6</f>
        <v>0</v>
      </c>
      <c r="U9" s="37">
        <f>'2-2-1週報_週別患者数'!U9/6</f>
        <v>0</v>
      </c>
      <c r="V9" s="11"/>
      <c r="W9" s="18">
        <v>61</v>
      </c>
      <c r="X9" s="19">
        <v>37</v>
      </c>
      <c r="Y9" s="19">
        <v>8</v>
      </c>
      <c r="Z9" s="20">
        <v>6</v>
      </c>
    </row>
    <row r="10" spans="1:26" ht="12" customHeight="1">
      <c r="A10" s="16">
        <v>7</v>
      </c>
      <c r="B10" s="17" t="s">
        <v>201</v>
      </c>
      <c r="C10" s="196">
        <f>'2-2-1週報_週別患者数'!C10/61</f>
        <v>22.934426229508198</v>
      </c>
      <c r="D10" s="191">
        <f>'2-2-1週報_週別患者数'!D10/37</f>
        <v>0.4864864864864865</v>
      </c>
      <c r="E10" s="36">
        <f>'2-2-1週報_週別患者数'!E10/37</f>
        <v>0.4864864864864865</v>
      </c>
      <c r="F10" s="36">
        <f>'2-2-1週報_週別患者数'!F10/37</f>
        <v>1.945945945945946</v>
      </c>
      <c r="G10" s="36">
        <f>'2-2-1週報_週別患者数'!G10/37</f>
        <v>9.405405405405405</v>
      </c>
      <c r="H10" s="36">
        <f>'2-2-1週報_週別患者数'!H10/37</f>
        <v>1.4054054054054055</v>
      </c>
      <c r="I10" s="36">
        <f>'2-2-1週報_週別患者数'!I10/37</f>
        <v>0.10810810810810811</v>
      </c>
      <c r="J10" s="36">
        <f>'2-2-1週報_週別患者数'!J10/37</f>
        <v>0.05405405405405406</v>
      </c>
      <c r="K10" s="36">
        <f>'2-2-1週報_週別患者数'!K10/37</f>
        <v>0.4864864864864865</v>
      </c>
      <c r="L10" s="36">
        <f>'2-2-1週報_週別患者数'!L10/37</f>
        <v>0</v>
      </c>
      <c r="M10" s="36">
        <f>'2-2-1週報_週別患者数'!M10/37</f>
        <v>0.08108108108108109</v>
      </c>
      <c r="N10" s="37">
        <f>'2-2-1週報_週別患者数'!N10/37</f>
        <v>0.13513513513513514</v>
      </c>
      <c r="O10" s="191">
        <f>'2-2-1週報_週別患者数'!O10/8</f>
        <v>0.125</v>
      </c>
      <c r="P10" s="37">
        <f>'2-2-1週報_週別患者数'!P10/8</f>
        <v>3.125</v>
      </c>
      <c r="Q10" s="35">
        <v>0</v>
      </c>
      <c r="R10" s="36">
        <f>'2-2-1週報_週別患者数'!R10/6</f>
        <v>0</v>
      </c>
      <c r="S10" s="36">
        <f>'2-2-1週報_週別患者数'!S10/6</f>
        <v>0</v>
      </c>
      <c r="T10" s="36">
        <f>'2-2-1週報_週別患者数'!T10/6</f>
        <v>0</v>
      </c>
      <c r="U10" s="37">
        <f>'2-2-1週報_週別患者数'!U10/6</f>
        <v>0</v>
      </c>
      <c r="V10" s="11"/>
      <c r="W10" s="18">
        <v>61</v>
      </c>
      <c r="X10" s="19">
        <v>37</v>
      </c>
      <c r="Y10" s="19">
        <v>8</v>
      </c>
      <c r="Z10" s="20">
        <v>6</v>
      </c>
    </row>
    <row r="11" spans="1:26" ht="12" customHeight="1">
      <c r="A11" s="16">
        <v>8</v>
      </c>
      <c r="B11" s="17" t="s">
        <v>202</v>
      </c>
      <c r="C11" s="196">
        <f>'2-2-1週報_週別患者数'!C11/61</f>
        <v>27.75409836065574</v>
      </c>
      <c r="D11" s="191">
        <f>'2-2-1週報_週別患者数'!D11/37</f>
        <v>0.4594594594594595</v>
      </c>
      <c r="E11" s="36">
        <f>'2-2-1週報_週別患者数'!E11/37</f>
        <v>0.6756756756756757</v>
      </c>
      <c r="F11" s="36">
        <f>'2-2-1週報_週別患者数'!F11/37</f>
        <v>1.6486486486486487</v>
      </c>
      <c r="G11" s="36">
        <f>'2-2-1週報_週別患者数'!G11/37</f>
        <v>10.27027027027027</v>
      </c>
      <c r="H11" s="36">
        <f>'2-2-1週報_週別患者数'!H11/37</f>
        <v>1.7567567567567568</v>
      </c>
      <c r="I11" s="36">
        <f>'2-2-1週報_週別患者数'!I11/37</f>
        <v>0.02702702702702703</v>
      </c>
      <c r="J11" s="36">
        <f>'2-2-1週報_週別患者数'!J11/37</f>
        <v>0.02702702702702703</v>
      </c>
      <c r="K11" s="36">
        <f>'2-2-1週報_週別患者数'!K11/37</f>
        <v>0.8108108108108109</v>
      </c>
      <c r="L11" s="36">
        <f>'2-2-1週報_週別患者数'!L11/37</f>
        <v>0</v>
      </c>
      <c r="M11" s="36">
        <f>'2-2-1週報_週別患者数'!M11/37</f>
        <v>0.02702702702702703</v>
      </c>
      <c r="N11" s="37">
        <f>'2-2-1週報_週別患者数'!N11/37</f>
        <v>0.4864864864864865</v>
      </c>
      <c r="O11" s="191">
        <f>'2-2-1週報_週別患者数'!O11/8</f>
        <v>0</v>
      </c>
      <c r="P11" s="37">
        <f>'2-2-1週報_週別患者数'!P11/8</f>
        <v>2.375</v>
      </c>
      <c r="Q11" s="35">
        <v>0</v>
      </c>
      <c r="R11" s="36">
        <f>'2-2-1週報_週別患者数'!R11/6</f>
        <v>0</v>
      </c>
      <c r="S11" s="36">
        <f>'2-2-1週報_週別患者数'!S11/6</f>
        <v>0</v>
      </c>
      <c r="T11" s="36">
        <f>'2-2-1週報_週別患者数'!T11/6</f>
        <v>0</v>
      </c>
      <c r="U11" s="37">
        <f>'2-2-1週報_週別患者数'!U11/6</f>
        <v>0</v>
      </c>
      <c r="V11" s="11"/>
      <c r="W11" s="18">
        <v>61</v>
      </c>
      <c r="X11" s="19">
        <v>37</v>
      </c>
      <c r="Y11" s="19">
        <v>8</v>
      </c>
      <c r="Z11" s="20">
        <v>6</v>
      </c>
    </row>
    <row r="12" spans="1:26" ht="12" customHeight="1">
      <c r="A12" s="16">
        <v>9</v>
      </c>
      <c r="B12" s="17" t="s">
        <v>203</v>
      </c>
      <c r="C12" s="196">
        <f>'2-2-1週報_週別患者数'!C12/61</f>
        <v>29.737704918032787</v>
      </c>
      <c r="D12" s="191">
        <f>'2-2-1週報_週別患者数'!D12/37</f>
        <v>0.24324324324324326</v>
      </c>
      <c r="E12" s="36">
        <f>'2-2-1週報_週別患者数'!E12/37</f>
        <v>0.35135135135135137</v>
      </c>
      <c r="F12" s="36">
        <f>'2-2-1週報_週別患者数'!F12/37</f>
        <v>1.8108108108108107</v>
      </c>
      <c r="G12" s="36">
        <f>'2-2-1週報_週別患者数'!G12/37</f>
        <v>11.135135135135135</v>
      </c>
      <c r="H12" s="36">
        <f>'2-2-1週報_週別患者数'!H12/37</f>
        <v>1.6216216216216217</v>
      </c>
      <c r="I12" s="36">
        <f>'2-2-1週報_週別患者数'!I12/37</f>
        <v>0.05405405405405406</v>
      </c>
      <c r="J12" s="36">
        <f>'2-2-1週報_週別患者数'!J12/37</f>
        <v>0</v>
      </c>
      <c r="K12" s="36">
        <f>'2-2-1週報_週別患者数'!K12/37</f>
        <v>0.7297297297297297</v>
      </c>
      <c r="L12" s="36">
        <f>'2-2-1週報_週別患者数'!L12/37</f>
        <v>0</v>
      </c>
      <c r="M12" s="36">
        <f>'2-2-1週報_週別患者数'!M12/37</f>
        <v>0.02702702702702703</v>
      </c>
      <c r="N12" s="37">
        <f>'2-2-1週報_週別患者数'!N12/37</f>
        <v>0.3783783783783784</v>
      </c>
      <c r="O12" s="191">
        <f>'2-2-1週報_週別患者数'!O12/8</f>
        <v>0</v>
      </c>
      <c r="P12" s="37">
        <f>'2-2-1週報_週別患者数'!P12/8</f>
        <v>2.5</v>
      </c>
      <c r="Q12" s="35">
        <v>0</v>
      </c>
      <c r="R12" s="36">
        <f>'2-2-1週報_週別患者数'!R12/6</f>
        <v>0</v>
      </c>
      <c r="S12" s="36">
        <f>'2-2-1週報_週別患者数'!S12/6</f>
        <v>0</v>
      </c>
      <c r="T12" s="36">
        <f>'2-2-1週報_週別患者数'!T12/6</f>
        <v>0</v>
      </c>
      <c r="U12" s="37">
        <f>'2-2-1週報_週別患者数'!U12/6</f>
        <v>0.3333333333333333</v>
      </c>
      <c r="V12" s="11"/>
      <c r="W12" s="18">
        <v>61</v>
      </c>
      <c r="X12" s="19">
        <v>37</v>
      </c>
      <c r="Y12" s="19">
        <v>8</v>
      </c>
      <c r="Z12" s="20">
        <v>6</v>
      </c>
    </row>
    <row r="13" spans="1:26" ht="12" customHeight="1">
      <c r="A13" s="16">
        <v>10</v>
      </c>
      <c r="B13" s="17" t="s">
        <v>204</v>
      </c>
      <c r="C13" s="196">
        <f>'2-2-1週報_週別患者数'!C13/61</f>
        <v>22.75409836065574</v>
      </c>
      <c r="D13" s="191">
        <f>'2-2-1週報_週別患者数'!D13/37</f>
        <v>0.32432432432432434</v>
      </c>
      <c r="E13" s="36">
        <f>'2-2-1週報_週別患者数'!E13/37</f>
        <v>0.43243243243243246</v>
      </c>
      <c r="F13" s="36">
        <f>'2-2-1週報_週別患者数'!F13/37</f>
        <v>1.4594594594594594</v>
      </c>
      <c r="G13" s="36">
        <f>'2-2-1週報_週別患者数'!G13/37</f>
        <v>10.405405405405405</v>
      </c>
      <c r="H13" s="36">
        <f>'2-2-1週報_週別患者数'!H13/37</f>
        <v>1.3783783783783783</v>
      </c>
      <c r="I13" s="36">
        <f>'2-2-1週報_週別患者数'!I13/37</f>
        <v>0.02702702702702703</v>
      </c>
      <c r="J13" s="36">
        <f>'2-2-1週報_週別患者数'!J13/37</f>
        <v>0</v>
      </c>
      <c r="K13" s="36">
        <f>'2-2-1週報_週別患者数'!K13/37</f>
        <v>0.5405405405405406</v>
      </c>
      <c r="L13" s="36">
        <f>'2-2-1週報_週別患者数'!L13/37</f>
        <v>0</v>
      </c>
      <c r="M13" s="36">
        <f>'2-2-1週報_週別患者数'!M13/37</f>
        <v>0.02702702702702703</v>
      </c>
      <c r="N13" s="37">
        <f>'2-2-1週報_週別患者数'!N13/37</f>
        <v>0.1891891891891892</v>
      </c>
      <c r="O13" s="191">
        <f>'2-2-1週報_週別患者数'!O13/8</f>
        <v>0</v>
      </c>
      <c r="P13" s="37">
        <f>'2-2-1週報_週別患者数'!P13/8</f>
        <v>2</v>
      </c>
      <c r="Q13" s="35">
        <v>0</v>
      </c>
      <c r="R13" s="36">
        <f>'2-2-1週報_週別患者数'!R13/6</f>
        <v>0</v>
      </c>
      <c r="S13" s="36">
        <f>'2-2-1週報_週別患者数'!S13/6</f>
        <v>0</v>
      </c>
      <c r="T13" s="36">
        <f>'2-2-1週報_週別患者数'!T13/6</f>
        <v>0</v>
      </c>
      <c r="U13" s="37">
        <f>'2-2-1週報_週別患者数'!U13/6</f>
        <v>0</v>
      </c>
      <c r="V13" s="11"/>
      <c r="W13" s="18">
        <v>61</v>
      </c>
      <c r="X13" s="19">
        <v>37</v>
      </c>
      <c r="Y13" s="19">
        <v>8</v>
      </c>
      <c r="Z13" s="20">
        <v>6</v>
      </c>
    </row>
    <row r="14" spans="1:26" ht="12" customHeight="1">
      <c r="A14" s="16">
        <v>11</v>
      </c>
      <c r="B14" s="17" t="s">
        <v>205</v>
      </c>
      <c r="C14" s="196">
        <f>'2-2-1週報_週別患者数'!C14/61</f>
        <v>25.950819672131146</v>
      </c>
      <c r="D14" s="191">
        <f>'2-2-1週報_週別患者数'!D14/37</f>
        <v>0.5675675675675675</v>
      </c>
      <c r="E14" s="36">
        <f>'2-2-1週報_週別患者数'!E14/37</f>
        <v>0.32432432432432434</v>
      </c>
      <c r="F14" s="36">
        <f>'2-2-1週報_週別患者数'!F14/37</f>
        <v>1.6216216216216217</v>
      </c>
      <c r="G14" s="36">
        <f>'2-2-1週報_週別患者数'!G14/37</f>
        <v>10.432432432432432</v>
      </c>
      <c r="H14" s="36">
        <f>'2-2-1週報_週別患者数'!H14/37</f>
        <v>1.5135135135135136</v>
      </c>
      <c r="I14" s="36">
        <f>'2-2-1週報_週別患者数'!I14/37</f>
        <v>0</v>
      </c>
      <c r="J14" s="36">
        <f>'2-2-1週報_週別患者数'!J14/37</f>
        <v>0</v>
      </c>
      <c r="K14" s="36">
        <f>'2-2-1週報_週別患者数'!K14/37</f>
        <v>0.6216216216216216</v>
      </c>
      <c r="L14" s="36">
        <f>'2-2-1週報_週別患者数'!L14/37</f>
        <v>0</v>
      </c>
      <c r="M14" s="36">
        <f>'2-2-1週報_週別患者数'!M14/37</f>
        <v>0.05405405405405406</v>
      </c>
      <c r="N14" s="37">
        <f>'2-2-1週報_週別患者数'!N14/37</f>
        <v>0.4864864864864865</v>
      </c>
      <c r="O14" s="191">
        <f>'2-2-1週報_週別患者数'!O14/8</f>
        <v>0</v>
      </c>
      <c r="P14" s="37">
        <f>'2-2-1週報_週別患者数'!P14/8</f>
        <v>2</v>
      </c>
      <c r="Q14" s="35">
        <v>0</v>
      </c>
      <c r="R14" s="36">
        <f>'2-2-1週報_週別患者数'!R14/6</f>
        <v>0</v>
      </c>
      <c r="S14" s="36">
        <f>'2-2-1週報_週別患者数'!S14/6</f>
        <v>0</v>
      </c>
      <c r="T14" s="36">
        <f>'2-2-1週報_週別患者数'!T14/6</f>
        <v>0.3333333333333333</v>
      </c>
      <c r="U14" s="37">
        <f>'2-2-1週報_週別患者数'!U14/6</f>
        <v>0.16666666666666666</v>
      </c>
      <c r="V14" s="11"/>
      <c r="W14" s="18">
        <v>61</v>
      </c>
      <c r="X14" s="19">
        <v>37</v>
      </c>
      <c r="Y14" s="19">
        <v>8</v>
      </c>
      <c r="Z14" s="20">
        <v>6</v>
      </c>
    </row>
    <row r="15" spans="1:26" ht="12" customHeight="1">
      <c r="A15" s="16">
        <v>12</v>
      </c>
      <c r="B15" s="17" t="s">
        <v>206</v>
      </c>
      <c r="C15" s="196">
        <f>'2-2-1週報_週別患者数'!C15/61</f>
        <v>22.114754098360656</v>
      </c>
      <c r="D15" s="191">
        <f>'2-2-1週報_週別患者数'!D15/37</f>
        <v>0.1891891891891892</v>
      </c>
      <c r="E15" s="36">
        <f>'2-2-1週報_週別患者数'!E15/37</f>
        <v>0.16216216216216217</v>
      </c>
      <c r="F15" s="36">
        <f>'2-2-1週報_週別患者数'!F15/37</f>
        <v>0.8918918918918919</v>
      </c>
      <c r="G15" s="36">
        <f>'2-2-1週報_週別患者数'!G15/37</f>
        <v>9.324324324324325</v>
      </c>
      <c r="H15" s="36">
        <f>'2-2-1週報_週別患者数'!H15/37</f>
        <v>1.2972972972972974</v>
      </c>
      <c r="I15" s="36">
        <f>'2-2-1週報_週別患者数'!I15/37</f>
        <v>0</v>
      </c>
      <c r="J15" s="36">
        <f>'2-2-1週報_週別患者数'!J15/37</f>
        <v>0</v>
      </c>
      <c r="K15" s="36">
        <f>'2-2-1週報_週別患者数'!K15/37</f>
        <v>1.027027027027027</v>
      </c>
      <c r="L15" s="36">
        <f>'2-2-1週報_週別患者数'!L15/37</f>
        <v>0</v>
      </c>
      <c r="M15" s="36">
        <f>'2-2-1週報_週別患者数'!M15/37</f>
        <v>0.02702702702702703</v>
      </c>
      <c r="N15" s="37">
        <f>'2-2-1週報_週別患者数'!N15/37</f>
        <v>0.10810810810810811</v>
      </c>
      <c r="O15" s="191">
        <f>'2-2-1週報_週別患者数'!O15/8</f>
        <v>0</v>
      </c>
      <c r="P15" s="37">
        <f>'2-2-1週報_週別患者数'!P15/8</f>
        <v>2.625</v>
      </c>
      <c r="Q15" s="35">
        <v>0</v>
      </c>
      <c r="R15" s="36">
        <f>'2-2-1週報_週別患者数'!R15/6</f>
        <v>0</v>
      </c>
      <c r="S15" s="36">
        <f>'2-2-1週報_週別患者数'!S15/6</f>
        <v>0</v>
      </c>
      <c r="T15" s="36">
        <f>'2-2-1週報_週別患者数'!T15/6</f>
        <v>0.3333333333333333</v>
      </c>
      <c r="U15" s="37">
        <f>'2-2-1週報_週別患者数'!U15/6</f>
        <v>0</v>
      </c>
      <c r="V15" s="11"/>
      <c r="W15" s="18">
        <v>61</v>
      </c>
      <c r="X15" s="19">
        <v>37</v>
      </c>
      <c r="Y15" s="19">
        <v>8</v>
      </c>
      <c r="Z15" s="20">
        <v>6</v>
      </c>
    </row>
    <row r="16" spans="1:26" ht="12" customHeight="1">
      <c r="A16" s="16">
        <v>13</v>
      </c>
      <c r="B16" s="17" t="s">
        <v>207</v>
      </c>
      <c r="C16" s="196">
        <f>'2-2-1週報_週別患者数'!C16/61</f>
        <v>14.426229508196721</v>
      </c>
      <c r="D16" s="191">
        <f>'2-2-1週報_週別患者数'!D16/37</f>
        <v>0.10810810810810811</v>
      </c>
      <c r="E16" s="36">
        <f>'2-2-1週報_週別患者数'!E16/37</f>
        <v>0.3783783783783784</v>
      </c>
      <c r="F16" s="36">
        <f>'2-2-1週報_週別患者数'!F16/37</f>
        <v>1.3243243243243243</v>
      </c>
      <c r="G16" s="36">
        <f>'2-2-1週報_週別患者数'!G16/37</f>
        <v>9.675675675675675</v>
      </c>
      <c r="H16" s="36">
        <f>'2-2-1週報_週別患者数'!H16/37</f>
        <v>1.3783783783783783</v>
      </c>
      <c r="I16" s="36">
        <f>'2-2-1週報_週別患者数'!I16/37</f>
        <v>0</v>
      </c>
      <c r="J16" s="36">
        <f>'2-2-1週報_週別患者数'!J16/37</f>
        <v>0</v>
      </c>
      <c r="K16" s="36">
        <f>'2-2-1週報_週別患者数'!K16/37</f>
        <v>0.8648648648648649</v>
      </c>
      <c r="L16" s="36">
        <f>'2-2-1週報_週別患者数'!L16/37</f>
        <v>0</v>
      </c>
      <c r="M16" s="36">
        <f>'2-2-1週報_週別患者数'!M16/37</f>
        <v>0</v>
      </c>
      <c r="N16" s="37">
        <f>'2-2-1週報_週別患者数'!N16/37</f>
        <v>0.13513513513513514</v>
      </c>
      <c r="O16" s="191">
        <f>'2-2-1週報_週別患者数'!O16/8</f>
        <v>0.125</v>
      </c>
      <c r="P16" s="37">
        <f>'2-2-1週報_週別患者数'!P16/8</f>
        <v>2.625</v>
      </c>
      <c r="Q16" s="35">
        <v>0.16666666666666666</v>
      </c>
      <c r="R16" s="36">
        <f>'2-2-1週報_週別患者数'!R16/6</f>
        <v>0</v>
      </c>
      <c r="S16" s="36">
        <f>'2-2-1週報_週別患者数'!S16/6</f>
        <v>0</v>
      </c>
      <c r="T16" s="36">
        <f>'2-2-1週報_週別患者数'!T16/6</f>
        <v>0</v>
      </c>
      <c r="U16" s="37">
        <f>'2-2-1週報_週別患者数'!U16/6</f>
        <v>0</v>
      </c>
      <c r="V16" s="11"/>
      <c r="W16" s="18">
        <v>61</v>
      </c>
      <c r="X16" s="19">
        <v>37</v>
      </c>
      <c r="Y16" s="19">
        <v>8</v>
      </c>
      <c r="Z16" s="20">
        <v>6</v>
      </c>
    </row>
    <row r="17" spans="1:26" ht="12" customHeight="1">
      <c r="A17" s="16">
        <v>14</v>
      </c>
      <c r="B17" s="17" t="s">
        <v>208</v>
      </c>
      <c r="C17" s="196">
        <f>'2-2-1週報_週別患者数'!C17/61</f>
        <v>7</v>
      </c>
      <c r="D17" s="191">
        <f>'2-2-1週報_週別患者数'!D17/37</f>
        <v>0.16216216216216217</v>
      </c>
      <c r="E17" s="36">
        <f>'2-2-1週報_週別患者数'!E17/37</f>
        <v>0.21621621621621623</v>
      </c>
      <c r="F17" s="36">
        <f>'2-2-1週報_週別患者数'!F17/37</f>
        <v>0.7297297297297297</v>
      </c>
      <c r="G17" s="36">
        <f>'2-2-1週報_週別患者数'!G17/37</f>
        <v>10.91891891891892</v>
      </c>
      <c r="H17" s="36">
        <f>'2-2-1週報_週別患者数'!H17/37</f>
        <v>1.2432432432432432</v>
      </c>
      <c r="I17" s="36">
        <f>'2-2-1週報_週別患者数'!I17/37</f>
        <v>0.02702702702702703</v>
      </c>
      <c r="J17" s="36">
        <f>'2-2-1週報_週別患者数'!J17/37</f>
        <v>0</v>
      </c>
      <c r="K17" s="36">
        <f>'2-2-1週報_週別患者数'!K17/37</f>
        <v>0.8918918918918919</v>
      </c>
      <c r="L17" s="36">
        <f>'2-2-1週報_週別患者数'!L17/37</f>
        <v>0</v>
      </c>
      <c r="M17" s="36">
        <f>'2-2-1週報_週別患者数'!M17/37</f>
        <v>0</v>
      </c>
      <c r="N17" s="37">
        <f>'2-2-1週報_週別患者数'!N17/37</f>
        <v>0.13513513513513514</v>
      </c>
      <c r="O17" s="191">
        <f>'2-2-1週報_週別患者数'!O17/8</f>
        <v>0</v>
      </c>
      <c r="P17" s="37">
        <f>'2-2-1週報_週別患者数'!P17/8</f>
        <v>1.625</v>
      </c>
      <c r="Q17" s="35">
        <v>0.8333333333333334</v>
      </c>
      <c r="R17" s="36">
        <f>'2-2-1週報_週別患者数'!R17/6</f>
        <v>0</v>
      </c>
      <c r="S17" s="36">
        <f>'2-2-1週報_週別患者数'!S17/6</f>
        <v>0</v>
      </c>
      <c r="T17" s="36">
        <f>'2-2-1週報_週別患者数'!T17/6</f>
        <v>0</v>
      </c>
      <c r="U17" s="37">
        <f>'2-2-1週報_週別患者数'!U17/6</f>
        <v>0.16666666666666666</v>
      </c>
      <c r="V17" s="11"/>
      <c r="W17" s="18">
        <v>61</v>
      </c>
      <c r="X17" s="19">
        <v>37</v>
      </c>
      <c r="Y17" s="19">
        <v>8</v>
      </c>
      <c r="Z17" s="20">
        <v>6</v>
      </c>
    </row>
    <row r="18" spans="1:26" ht="12" customHeight="1">
      <c r="A18" s="16">
        <v>15</v>
      </c>
      <c r="B18" s="17" t="s">
        <v>209</v>
      </c>
      <c r="C18" s="196">
        <f>'2-2-1週報_週別患者数'!C18/61</f>
        <v>4.278688524590164</v>
      </c>
      <c r="D18" s="191">
        <f>'2-2-1週報_週別患者数'!D18/37</f>
        <v>0.13513513513513514</v>
      </c>
      <c r="E18" s="36">
        <f>'2-2-1週報_週別患者数'!E18/37</f>
        <v>0.1891891891891892</v>
      </c>
      <c r="F18" s="36">
        <f>'2-2-1週報_週別患者数'!F18/37</f>
        <v>0.9459459459459459</v>
      </c>
      <c r="G18" s="36">
        <f>'2-2-1週報_週別患者数'!G18/37</f>
        <v>10.864864864864865</v>
      </c>
      <c r="H18" s="36">
        <f>'2-2-1週報_週別患者数'!H18/37</f>
        <v>1.2432432432432432</v>
      </c>
      <c r="I18" s="36">
        <f>'2-2-1週報_週別患者数'!I18/37</f>
        <v>0</v>
      </c>
      <c r="J18" s="36">
        <f>'2-2-1週報_週別患者数'!J18/37</f>
        <v>0.02702702702702703</v>
      </c>
      <c r="K18" s="36">
        <f>'2-2-1週報_週別患者数'!K18/37</f>
        <v>0.4594594594594595</v>
      </c>
      <c r="L18" s="36">
        <f>'2-2-1週報_週別患者数'!L18/37</f>
        <v>0.02702702702702703</v>
      </c>
      <c r="M18" s="36">
        <f>'2-2-1週報_週別患者数'!M18/37</f>
        <v>0.02702702702702703</v>
      </c>
      <c r="N18" s="37">
        <f>'2-2-1週報_週別患者数'!N18/37</f>
        <v>0.21621621621621623</v>
      </c>
      <c r="O18" s="191">
        <f>'2-2-1週報_週別患者数'!O18/8</f>
        <v>0</v>
      </c>
      <c r="P18" s="37">
        <f>'2-2-1週報_週別患者数'!P18/8</f>
        <v>1.625</v>
      </c>
      <c r="Q18" s="35">
        <v>0.8333333333333334</v>
      </c>
      <c r="R18" s="36">
        <f>'2-2-1週報_週別患者数'!R18/6</f>
        <v>0</v>
      </c>
      <c r="S18" s="36">
        <f>'2-2-1週報_週別患者数'!S18/6</f>
        <v>0</v>
      </c>
      <c r="T18" s="36">
        <f>'2-2-1週報_週別患者数'!T18/6</f>
        <v>0.16666666666666666</v>
      </c>
      <c r="U18" s="37">
        <f>'2-2-1週報_週別患者数'!U18/6</f>
        <v>0</v>
      </c>
      <c r="V18" s="11"/>
      <c r="W18" s="18">
        <v>61</v>
      </c>
      <c r="X18" s="19">
        <v>37</v>
      </c>
      <c r="Y18" s="19">
        <v>8</v>
      </c>
      <c r="Z18" s="20">
        <v>6</v>
      </c>
    </row>
    <row r="19" spans="1:26" ht="12" customHeight="1">
      <c r="A19" s="16">
        <v>16</v>
      </c>
      <c r="B19" s="17" t="s">
        <v>210</v>
      </c>
      <c r="C19" s="196">
        <f>'2-2-1週報_週別患者数'!C19/61</f>
        <v>4.39344262295082</v>
      </c>
      <c r="D19" s="191">
        <f>'2-2-1週報_週別患者数'!D19/37</f>
        <v>0.1891891891891892</v>
      </c>
      <c r="E19" s="36">
        <f>'2-2-1週報_週別患者数'!E19/37</f>
        <v>0.7297297297297297</v>
      </c>
      <c r="F19" s="36">
        <f>'2-2-1週報_週別患者数'!F19/37</f>
        <v>0.7837837837837838</v>
      </c>
      <c r="G19" s="36">
        <f>'2-2-1週報_週別患者数'!G19/37</f>
        <v>14</v>
      </c>
      <c r="H19" s="36">
        <f>'2-2-1週報_週別患者数'!H19/37</f>
        <v>0.8378378378378378</v>
      </c>
      <c r="I19" s="36">
        <f>'2-2-1週報_週別患者数'!I19/37</f>
        <v>0.02702702702702703</v>
      </c>
      <c r="J19" s="36">
        <f>'2-2-1週報_週別患者数'!J19/37</f>
        <v>0.02702702702702703</v>
      </c>
      <c r="K19" s="36">
        <f>'2-2-1週報_週別患者数'!K19/37</f>
        <v>1.054054054054054</v>
      </c>
      <c r="L19" s="36">
        <f>'2-2-1週報_週別患者数'!L19/37</f>
        <v>0.02702702702702703</v>
      </c>
      <c r="M19" s="36">
        <f>'2-2-1週報_週別患者数'!M19/37</f>
        <v>0</v>
      </c>
      <c r="N19" s="37">
        <f>'2-2-1週報_週別患者数'!N19/37</f>
        <v>0.24324324324324326</v>
      </c>
      <c r="O19" s="191">
        <f>'2-2-1週報_週別患者数'!O19/8</f>
        <v>0</v>
      </c>
      <c r="P19" s="37">
        <f>'2-2-1週報_週別患者数'!P19/8</f>
        <v>3</v>
      </c>
      <c r="Q19" s="35">
        <v>1.1666666666666667</v>
      </c>
      <c r="R19" s="36">
        <f>'2-2-1週報_週別患者数'!R19/6</f>
        <v>0</v>
      </c>
      <c r="S19" s="36">
        <f>'2-2-1週報_週別患者数'!S19/6</f>
        <v>0</v>
      </c>
      <c r="T19" s="36">
        <f>'2-2-1週報_週別患者数'!T19/6</f>
        <v>0</v>
      </c>
      <c r="U19" s="37">
        <f>'2-2-1週報_週別患者数'!U19/6</f>
        <v>0</v>
      </c>
      <c r="V19" s="11"/>
      <c r="W19" s="18">
        <v>61</v>
      </c>
      <c r="X19" s="19">
        <v>37</v>
      </c>
      <c r="Y19" s="19">
        <v>8</v>
      </c>
      <c r="Z19" s="20">
        <v>6</v>
      </c>
    </row>
    <row r="20" spans="1:26" ht="12" customHeight="1">
      <c r="A20" s="16">
        <v>17</v>
      </c>
      <c r="B20" s="17" t="s">
        <v>211</v>
      </c>
      <c r="C20" s="196">
        <f>'2-2-1週報_週別患者数'!C20/61</f>
        <v>4.131147540983607</v>
      </c>
      <c r="D20" s="191">
        <f>'2-2-1週報_週別患者数'!D20/37</f>
        <v>0.05405405405405406</v>
      </c>
      <c r="E20" s="36">
        <f>'2-2-1週報_週別患者数'!E20/37</f>
        <v>0.8378378378378378</v>
      </c>
      <c r="F20" s="36">
        <f>'2-2-1週報_週別患者数'!F20/37</f>
        <v>1.8918918918918919</v>
      </c>
      <c r="G20" s="36">
        <f>'2-2-1週報_週別患者数'!G20/37</f>
        <v>14.08108108108108</v>
      </c>
      <c r="H20" s="36">
        <f>'2-2-1週報_週別患者数'!H20/37</f>
        <v>0.8378378378378378</v>
      </c>
      <c r="I20" s="36">
        <f>'2-2-1週報_週別患者数'!I20/37</f>
        <v>0.02702702702702703</v>
      </c>
      <c r="J20" s="36">
        <f>'2-2-1週報_週別患者数'!J20/37</f>
        <v>0</v>
      </c>
      <c r="K20" s="36">
        <f>'2-2-1週報_週別患者数'!K20/37</f>
        <v>0.9459459459459459</v>
      </c>
      <c r="L20" s="36">
        <f>'2-2-1週報_週別患者数'!L20/37</f>
        <v>0.08108108108108109</v>
      </c>
      <c r="M20" s="36">
        <f>'2-2-1週報_週別患者数'!M20/37</f>
        <v>0.02702702702702703</v>
      </c>
      <c r="N20" s="37">
        <f>'2-2-1週報_週別患者数'!N20/37</f>
        <v>0.1891891891891892</v>
      </c>
      <c r="O20" s="191">
        <f>'2-2-1週報_週別患者数'!O20/8</f>
        <v>0</v>
      </c>
      <c r="P20" s="37">
        <f>'2-2-1週報_週別患者数'!P20/8</f>
        <v>1.875</v>
      </c>
      <c r="Q20" s="35">
        <v>1.5</v>
      </c>
      <c r="R20" s="36">
        <f>'2-2-1週報_週別患者数'!R20/6</f>
        <v>0</v>
      </c>
      <c r="S20" s="36">
        <f>'2-2-1週報_週別患者数'!S20/6</f>
        <v>0</v>
      </c>
      <c r="T20" s="36">
        <f>'2-2-1週報_週別患者数'!T20/6</f>
        <v>0</v>
      </c>
      <c r="U20" s="37">
        <f>'2-2-1週報_週別患者数'!U20/6</f>
        <v>0</v>
      </c>
      <c r="V20" s="11"/>
      <c r="W20" s="18">
        <v>61</v>
      </c>
      <c r="X20" s="19">
        <v>37</v>
      </c>
      <c r="Y20" s="19">
        <v>8</v>
      </c>
      <c r="Z20" s="20">
        <v>6</v>
      </c>
    </row>
    <row r="21" spans="1:26" ht="12" customHeight="1">
      <c r="A21" s="16">
        <v>18</v>
      </c>
      <c r="B21" s="17" t="s">
        <v>212</v>
      </c>
      <c r="C21" s="196">
        <f>'2-2-1週報_週別患者数'!C21/61</f>
        <v>2.7049180327868854</v>
      </c>
      <c r="D21" s="191">
        <f>'2-2-1週報_週別患者数'!D21/37</f>
        <v>0.08108108108108109</v>
      </c>
      <c r="E21" s="36">
        <f>'2-2-1週報_週別患者数'!E21/37</f>
        <v>0.5135135135135135</v>
      </c>
      <c r="F21" s="36">
        <f>'2-2-1週報_週別患者数'!F21/37</f>
        <v>1.3243243243243243</v>
      </c>
      <c r="G21" s="36">
        <f>'2-2-1週報_週別患者数'!G21/37</f>
        <v>12.378378378378379</v>
      </c>
      <c r="H21" s="36">
        <f>'2-2-1週報_週別患者数'!H21/37</f>
        <v>1.1891891891891893</v>
      </c>
      <c r="I21" s="36">
        <f>'2-2-1週報_週別患者数'!I21/37</f>
        <v>0.08108108108108109</v>
      </c>
      <c r="J21" s="36">
        <f>'2-2-1週報_週別患者数'!J21/37</f>
        <v>0</v>
      </c>
      <c r="K21" s="36">
        <f>'2-2-1週報_週別患者数'!K21/37</f>
        <v>0.8378378378378378</v>
      </c>
      <c r="L21" s="36">
        <f>'2-2-1週報_週別患者数'!L21/37</f>
        <v>0.05405405405405406</v>
      </c>
      <c r="M21" s="36">
        <f>'2-2-1週報_週別患者数'!M21/37</f>
        <v>0</v>
      </c>
      <c r="N21" s="37">
        <f>'2-2-1週報_週別患者数'!N21/37</f>
        <v>0.1891891891891892</v>
      </c>
      <c r="O21" s="191">
        <f>'2-2-1週報_週別患者数'!O21/8</f>
        <v>0</v>
      </c>
      <c r="P21" s="37">
        <f>'2-2-1週報_週別患者数'!P21/8</f>
        <v>1</v>
      </c>
      <c r="Q21" s="35">
        <v>2.6666666666666665</v>
      </c>
      <c r="R21" s="36">
        <f>'2-2-1週報_週別患者数'!R21/6</f>
        <v>0</v>
      </c>
      <c r="S21" s="36">
        <f>'2-2-1週報_週別患者数'!S21/6</f>
        <v>0</v>
      </c>
      <c r="T21" s="36">
        <f>'2-2-1週報_週別患者数'!T21/6</f>
        <v>0</v>
      </c>
      <c r="U21" s="37">
        <f>'2-2-1週報_週別患者数'!U21/6</f>
        <v>0</v>
      </c>
      <c r="V21" s="11"/>
      <c r="W21" s="18">
        <v>61</v>
      </c>
      <c r="X21" s="19">
        <v>37</v>
      </c>
      <c r="Y21" s="19">
        <v>8</v>
      </c>
      <c r="Z21" s="20">
        <v>6</v>
      </c>
    </row>
    <row r="22" spans="1:26" ht="12" customHeight="1">
      <c r="A22" s="16">
        <v>19</v>
      </c>
      <c r="B22" s="17" t="s">
        <v>213</v>
      </c>
      <c r="C22" s="196">
        <f>'2-2-1週報_週別患者数'!C22/61</f>
        <v>1.3934426229508197</v>
      </c>
      <c r="D22" s="191">
        <f>'2-2-1週報_週別患者数'!D22/37</f>
        <v>0.05405405405405406</v>
      </c>
      <c r="E22" s="36">
        <f>'2-2-1週報_週別患者数'!E22/37</f>
        <v>0.4594594594594595</v>
      </c>
      <c r="F22" s="36">
        <f>'2-2-1週報_週別患者数'!F22/37</f>
        <v>1</v>
      </c>
      <c r="G22" s="36">
        <f>'2-2-1週報_週別患者数'!G22/37</f>
        <v>13.27027027027027</v>
      </c>
      <c r="H22" s="36">
        <f>'2-2-1週報_週別患者数'!H22/37</f>
        <v>1.4324324324324325</v>
      </c>
      <c r="I22" s="36">
        <f>'2-2-1週報_週別患者数'!I22/37</f>
        <v>0.08108108108108109</v>
      </c>
      <c r="J22" s="36">
        <f>'2-2-1週報_週別患者数'!J22/37</f>
        <v>0.02702702702702703</v>
      </c>
      <c r="K22" s="36">
        <f>'2-2-1週報_週別患者数'!K22/37</f>
        <v>0.7297297297297297</v>
      </c>
      <c r="L22" s="36">
        <f>'2-2-1週報_週別患者数'!L22/37</f>
        <v>0</v>
      </c>
      <c r="M22" s="36">
        <f>'2-2-1週報_週別患者数'!M22/37</f>
        <v>0</v>
      </c>
      <c r="N22" s="37">
        <f>'2-2-1週報_週別患者数'!N22/37</f>
        <v>0.16216216216216217</v>
      </c>
      <c r="O22" s="191">
        <f>'2-2-1週報_週別患者数'!O22/8</f>
        <v>0</v>
      </c>
      <c r="P22" s="37">
        <f>'2-2-1週報_週別患者数'!P22/8</f>
        <v>2.5</v>
      </c>
      <c r="Q22" s="35">
        <v>1.8333333333333333</v>
      </c>
      <c r="R22" s="36">
        <f>'2-2-1週報_週別患者数'!R22/6</f>
        <v>0</v>
      </c>
      <c r="S22" s="36">
        <f>'2-2-1週報_週別患者数'!S22/6</f>
        <v>0</v>
      </c>
      <c r="T22" s="36">
        <f>'2-2-1週報_週別患者数'!T22/6</f>
        <v>0</v>
      </c>
      <c r="U22" s="37">
        <f>'2-2-1週報_週別患者数'!U22/6</f>
        <v>0</v>
      </c>
      <c r="V22" s="11"/>
      <c r="W22" s="18">
        <v>61</v>
      </c>
      <c r="X22" s="19">
        <v>37</v>
      </c>
      <c r="Y22" s="19">
        <v>8</v>
      </c>
      <c r="Z22" s="20">
        <v>6</v>
      </c>
    </row>
    <row r="23" spans="1:26" ht="12" customHeight="1">
      <c r="A23" s="16">
        <v>20</v>
      </c>
      <c r="B23" s="17" t="s">
        <v>214</v>
      </c>
      <c r="C23" s="196">
        <f>'2-2-1週報_週別患者数'!C23/61</f>
        <v>1.0491803278688525</v>
      </c>
      <c r="D23" s="191">
        <f>'2-2-1週報_週別患者数'!D23/37</f>
        <v>0.08108108108108109</v>
      </c>
      <c r="E23" s="36">
        <f>'2-2-1週報_週別患者数'!E23/37</f>
        <v>0.7567567567567568</v>
      </c>
      <c r="F23" s="36">
        <f>'2-2-1週報_週別患者数'!F23/37</f>
        <v>1.6486486486486487</v>
      </c>
      <c r="G23" s="36">
        <f>'2-2-1週報_週別患者数'!G23/37</f>
        <v>15.621621621621621</v>
      </c>
      <c r="H23" s="36">
        <f>'2-2-1週報_週別患者数'!H23/37</f>
        <v>1.3783783783783783</v>
      </c>
      <c r="I23" s="36">
        <f>'2-2-1週報_週別患者数'!I23/37</f>
        <v>0</v>
      </c>
      <c r="J23" s="36">
        <f>'2-2-1週報_週別患者数'!J23/37</f>
        <v>0</v>
      </c>
      <c r="K23" s="36">
        <f>'2-2-1週報_週別患者数'!K23/37</f>
        <v>0.972972972972973</v>
      </c>
      <c r="L23" s="36">
        <f>'2-2-1週報_週別患者数'!L23/37</f>
        <v>0.02702702702702703</v>
      </c>
      <c r="M23" s="36">
        <f>'2-2-1週報_週別患者数'!M23/37</f>
        <v>0.02702702702702703</v>
      </c>
      <c r="N23" s="37">
        <f>'2-2-1週報_週別患者数'!N23/37</f>
        <v>0.24324324324324326</v>
      </c>
      <c r="O23" s="191">
        <f>'2-2-1週報_週別患者数'!O23/8</f>
        <v>0</v>
      </c>
      <c r="P23" s="37">
        <f>'2-2-1週報_週別患者数'!P23/8</f>
        <v>2.375</v>
      </c>
      <c r="Q23" s="35">
        <v>1.8333333333333333</v>
      </c>
      <c r="R23" s="36">
        <f>'2-2-1週報_週別患者数'!R23/6</f>
        <v>0</v>
      </c>
      <c r="S23" s="36">
        <f>'2-2-1週報_週別患者数'!S23/6</f>
        <v>0.16666666666666666</v>
      </c>
      <c r="T23" s="36">
        <f>'2-2-1週報_週別患者数'!T23/6</f>
        <v>0</v>
      </c>
      <c r="U23" s="37">
        <f>'2-2-1週報_週別患者数'!U23/6</f>
        <v>0</v>
      </c>
      <c r="V23" s="11"/>
      <c r="W23" s="18">
        <v>61</v>
      </c>
      <c r="X23" s="19">
        <v>37</v>
      </c>
      <c r="Y23" s="19">
        <v>8</v>
      </c>
      <c r="Z23" s="20">
        <v>6</v>
      </c>
    </row>
    <row r="24" spans="1:26" ht="12" customHeight="1">
      <c r="A24" s="16">
        <v>21</v>
      </c>
      <c r="B24" s="17" t="s">
        <v>215</v>
      </c>
      <c r="C24" s="196">
        <f>'2-2-1週報_週別患者数'!C24/61</f>
        <v>0.819672131147541</v>
      </c>
      <c r="D24" s="191">
        <f>'2-2-1週報_週別患者数'!D24/37</f>
        <v>0.10810810810810811</v>
      </c>
      <c r="E24" s="36">
        <f>'2-2-1週報_週別患者数'!E24/37</f>
        <v>0.8918918918918919</v>
      </c>
      <c r="F24" s="36">
        <f>'2-2-1週報_週別患者数'!F24/37</f>
        <v>2.1621621621621623</v>
      </c>
      <c r="G24" s="36">
        <f>'2-2-1週報_週別患者数'!G24/37</f>
        <v>15.35135135135135</v>
      </c>
      <c r="H24" s="36">
        <f>'2-2-1週報_週別患者数'!H24/37</f>
        <v>1.2702702702702702</v>
      </c>
      <c r="I24" s="36">
        <f>'2-2-1週報_週別患者数'!I24/37</f>
        <v>0.16216216216216217</v>
      </c>
      <c r="J24" s="36">
        <f>'2-2-1週報_週別患者数'!J24/37</f>
        <v>0</v>
      </c>
      <c r="K24" s="36">
        <f>'2-2-1週報_週別患者数'!K24/37</f>
        <v>0.8378378378378378</v>
      </c>
      <c r="L24" s="36">
        <f>'2-2-1週報_週別患者数'!L24/37</f>
        <v>0.02702702702702703</v>
      </c>
      <c r="M24" s="36">
        <f>'2-2-1週報_週別患者数'!M24/37</f>
        <v>0</v>
      </c>
      <c r="N24" s="37">
        <f>'2-2-1週報_週別患者数'!N24/37</f>
        <v>0.16216216216216217</v>
      </c>
      <c r="O24" s="191">
        <f>'2-2-1週報_週別患者数'!O24/8</f>
        <v>0</v>
      </c>
      <c r="P24" s="37">
        <f>'2-2-1週報_週別患者数'!P24/8</f>
        <v>1.625</v>
      </c>
      <c r="Q24" s="35">
        <v>1</v>
      </c>
      <c r="R24" s="36">
        <f>'2-2-1週報_週別患者数'!R24/6</f>
        <v>0</v>
      </c>
      <c r="S24" s="36">
        <f>'2-2-1週報_週別患者数'!S24/6</f>
        <v>0</v>
      </c>
      <c r="T24" s="36">
        <f>'2-2-1週報_週別患者数'!T24/6</f>
        <v>0.16666666666666666</v>
      </c>
      <c r="U24" s="37">
        <f>'2-2-1週報_週別患者数'!U24/6</f>
        <v>0</v>
      </c>
      <c r="V24" s="11"/>
      <c r="W24" s="18">
        <v>61</v>
      </c>
      <c r="X24" s="19">
        <v>37</v>
      </c>
      <c r="Y24" s="19">
        <v>8</v>
      </c>
      <c r="Z24" s="20">
        <v>6</v>
      </c>
    </row>
    <row r="25" spans="1:26" ht="12" customHeight="1">
      <c r="A25" s="16">
        <v>22</v>
      </c>
      <c r="B25" s="17" t="s">
        <v>216</v>
      </c>
      <c r="C25" s="196">
        <f>'2-2-1週報_週別患者数'!C25/61</f>
        <v>0.6229508196721312</v>
      </c>
      <c r="D25" s="191">
        <f>'2-2-1週報_週別患者数'!D25/37</f>
        <v>0.05405405405405406</v>
      </c>
      <c r="E25" s="36">
        <f>'2-2-1週報_週別患者数'!E25/37</f>
        <v>1</v>
      </c>
      <c r="F25" s="36">
        <f>'2-2-1週報_週別患者数'!F25/37</f>
        <v>2.027027027027027</v>
      </c>
      <c r="G25" s="36">
        <f>'2-2-1週報_週別患者数'!G25/37</f>
        <v>15.35135135135135</v>
      </c>
      <c r="H25" s="36">
        <f>'2-2-1週報_週別患者数'!H25/37</f>
        <v>1.7837837837837838</v>
      </c>
      <c r="I25" s="36">
        <f>'2-2-1週報_週別患者数'!I25/37</f>
        <v>0.24324324324324326</v>
      </c>
      <c r="J25" s="36">
        <f>'2-2-1週報_週別患者数'!J25/37</f>
        <v>0.02702702702702703</v>
      </c>
      <c r="K25" s="36">
        <f>'2-2-1週報_週別患者数'!K25/37</f>
        <v>0.9459459459459459</v>
      </c>
      <c r="L25" s="36">
        <f>'2-2-1週報_週別患者数'!L25/37</f>
        <v>0.13513513513513514</v>
      </c>
      <c r="M25" s="36">
        <f>'2-2-1週報_週別患者数'!M25/37</f>
        <v>0.02702702702702703</v>
      </c>
      <c r="N25" s="37">
        <f>'2-2-1週報_週別患者数'!N25/37</f>
        <v>0.2972972972972973</v>
      </c>
      <c r="O25" s="191">
        <f>'2-2-1週報_週別患者数'!O25/8</f>
        <v>0</v>
      </c>
      <c r="P25" s="37">
        <f>'2-2-1週報_週別患者数'!P25/8</f>
        <v>1.5</v>
      </c>
      <c r="Q25" s="35">
        <v>1.1666666666666667</v>
      </c>
      <c r="R25" s="36">
        <f>'2-2-1週報_週別患者数'!R25/6</f>
        <v>0</v>
      </c>
      <c r="S25" s="36">
        <f>'2-2-1週報_週別患者数'!S25/6</f>
        <v>0</v>
      </c>
      <c r="T25" s="36">
        <f>'2-2-1週報_週別患者数'!T25/6</f>
        <v>0.3333333333333333</v>
      </c>
      <c r="U25" s="37">
        <f>'2-2-1週報_週別患者数'!U25/6</f>
        <v>0</v>
      </c>
      <c r="V25" s="11"/>
      <c r="W25" s="18">
        <v>61</v>
      </c>
      <c r="X25" s="19">
        <v>37</v>
      </c>
      <c r="Y25" s="19">
        <v>8</v>
      </c>
      <c r="Z25" s="20">
        <v>6</v>
      </c>
    </row>
    <row r="26" spans="1:26" ht="12" customHeight="1">
      <c r="A26" s="16">
        <v>23</v>
      </c>
      <c r="B26" s="17" t="s">
        <v>217</v>
      </c>
      <c r="C26" s="196">
        <f>'2-2-1週報_週別患者数'!C26/61</f>
        <v>0.22950819672131148</v>
      </c>
      <c r="D26" s="191">
        <f>'2-2-1週報_週別患者数'!D26/37</f>
        <v>0.08108108108108109</v>
      </c>
      <c r="E26" s="36">
        <f>'2-2-1週報_週別患者数'!E26/37</f>
        <v>0.7027027027027027</v>
      </c>
      <c r="F26" s="36">
        <f>'2-2-1週報_週別患者数'!F26/37</f>
        <v>1.945945945945946</v>
      </c>
      <c r="G26" s="36">
        <f>'2-2-1週報_週別患者数'!G26/37</f>
        <v>14.45945945945946</v>
      </c>
      <c r="H26" s="36">
        <f>'2-2-1週報_週別患者数'!H26/37</f>
        <v>1.8108108108108107</v>
      </c>
      <c r="I26" s="36">
        <f>'2-2-1週報_週別患者数'!I26/37</f>
        <v>0.10810810810810811</v>
      </c>
      <c r="J26" s="36">
        <f>'2-2-1週報_週別患者数'!J26/37</f>
        <v>0.02702702702702703</v>
      </c>
      <c r="K26" s="36">
        <f>'2-2-1週報_週別患者数'!K26/37</f>
        <v>0.9459459459459459</v>
      </c>
      <c r="L26" s="36">
        <f>'2-2-1週報_週別患者数'!L26/37</f>
        <v>0.08108108108108109</v>
      </c>
      <c r="M26" s="36">
        <f>'2-2-1週報_週別患者数'!M26/37</f>
        <v>0.08108108108108109</v>
      </c>
      <c r="N26" s="37">
        <f>'2-2-1週報_週別患者数'!N26/37</f>
        <v>0.1891891891891892</v>
      </c>
      <c r="O26" s="191">
        <f>'2-2-1週報_週別患者数'!O26/8</f>
        <v>0</v>
      </c>
      <c r="P26" s="37">
        <f>'2-2-1週報_週別患者数'!P26/8</f>
        <v>1.375</v>
      </c>
      <c r="Q26" s="35">
        <v>0.16666666666666666</v>
      </c>
      <c r="R26" s="36">
        <f>'2-2-1週報_週別患者数'!R26/6</f>
        <v>0</v>
      </c>
      <c r="S26" s="36">
        <f>'2-2-1週報_週別患者数'!S26/6</f>
        <v>0</v>
      </c>
      <c r="T26" s="36">
        <f>'2-2-1週報_週別患者数'!T26/6</f>
        <v>0</v>
      </c>
      <c r="U26" s="37">
        <f>'2-2-1週報_週別患者数'!U26/6</f>
        <v>0</v>
      </c>
      <c r="V26" s="11"/>
      <c r="W26" s="18">
        <v>61</v>
      </c>
      <c r="X26" s="19">
        <v>37</v>
      </c>
      <c r="Y26" s="19">
        <v>8</v>
      </c>
      <c r="Z26" s="20">
        <v>6</v>
      </c>
    </row>
    <row r="27" spans="1:26" ht="12" customHeight="1">
      <c r="A27" s="16">
        <v>24</v>
      </c>
      <c r="B27" s="17" t="s">
        <v>218</v>
      </c>
      <c r="C27" s="196">
        <f>'2-2-1週報_週別患者数'!C27/61</f>
        <v>0.13114754098360656</v>
      </c>
      <c r="D27" s="191">
        <f>'2-2-1週報_週別患者数'!D27/37</f>
        <v>0.02702702702702703</v>
      </c>
      <c r="E27" s="36">
        <f>'2-2-1週報_週別患者数'!E27/37</f>
        <v>1.027027027027027</v>
      </c>
      <c r="F27" s="36">
        <f>'2-2-1週報_週別患者数'!F27/37</f>
        <v>1.3243243243243243</v>
      </c>
      <c r="G27" s="36">
        <f>'2-2-1週報_週別患者数'!G27/37</f>
        <v>9.513513513513514</v>
      </c>
      <c r="H27" s="36">
        <f>'2-2-1週報_週別患者数'!H27/37</f>
        <v>1.2432432432432432</v>
      </c>
      <c r="I27" s="36">
        <f>'2-2-1週報_週別患者数'!I27/37</f>
        <v>0.21621621621621623</v>
      </c>
      <c r="J27" s="36">
        <f>'2-2-1週報_週別患者数'!J27/37</f>
        <v>0</v>
      </c>
      <c r="K27" s="36">
        <f>'2-2-1週報_週別患者数'!K27/37</f>
        <v>0.7027027027027027</v>
      </c>
      <c r="L27" s="36">
        <f>'2-2-1週報_週別患者数'!L27/37</f>
        <v>0.13513513513513514</v>
      </c>
      <c r="M27" s="36">
        <f>'2-2-1週報_週別患者数'!M27/37</f>
        <v>0.4864864864864865</v>
      </c>
      <c r="N27" s="37">
        <f>'2-2-1週報_週別患者数'!N27/37</f>
        <v>0.2702702702702703</v>
      </c>
      <c r="O27" s="191">
        <f>'2-2-1週報_週別患者数'!O27/8</f>
        <v>0</v>
      </c>
      <c r="P27" s="37">
        <f>'2-2-1週報_週別患者数'!P27/8</f>
        <v>1.625</v>
      </c>
      <c r="Q27" s="35">
        <v>0.3333333333333333</v>
      </c>
      <c r="R27" s="36">
        <f>'2-2-1週報_週別患者数'!R27/6</f>
        <v>0</v>
      </c>
      <c r="S27" s="36">
        <f>'2-2-1週報_週別患者数'!S27/6</f>
        <v>0.16666666666666666</v>
      </c>
      <c r="T27" s="36">
        <f>'2-2-1週報_週別患者数'!T27/6</f>
        <v>0</v>
      </c>
      <c r="U27" s="37">
        <f>'2-2-1週報_週別患者数'!U27/6</f>
        <v>0</v>
      </c>
      <c r="V27" s="11"/>
      <c r="W27" s="18">
        <v>61</v>
      </c>
      <c r="X27" s="19">
        <v>37</v>
      </c>
      <c r="Y27" s="19">
        <v>8</v>
      </c>
      <c r="Z27" s="20">
        <v>6</v>
      </c>
    </row>
    <row r="28" spans="1:26" ht="12" customHeight="1">
      <c r="A28" s="16">
        <v>25</v>
      </c>
      <c r="B28" s="17" t="s">
        <v>219</v>
      </c>
      <c r="C28" s="196">
        <f>'2-2-1週報_週別患者数'!C28/61</f>
        <v>0.08196721311475409</v>
      </c>
      <c r="D28" s="191">
        <f>'2-2-1週報_週別患者数'!D28/37</f>
        <v>0</v>
      </c>
      <c r="E28" s="36">
        <f>'2-2-1週報_週別患者数'!E28/37</f>
        <v>0.6216216216216216</v>
      </c>
      <c r="F28" s="36">
        <f>'2-2-1週報_週別患者数'!F28/37</f>
        <v>2.2432432432432434</v>
      </c>
      <c r="G28" s="36">
        <f>'2-2-1週報_週別患者数'!G28/37</f>
        <v>9.783783783783784</v>
      </c>
      <c r="H28" s="36">
        <f>'2-2-1週報_週別患者数'!H28/37</f>
        <v>2.1621621621621623</v>
      </c>
      <c r="I28" s="36">
        <f>'2-2-1週報_週別患者数'!I28/37</f>
        <v>0.24324324324324326</v>
      </c>
      <c r="J28" s="36">
        <f>'2-2-1週報_週別患者数'!J28/37</f>
        <v>0.02702702702702703</v>
      </c>
      <c r="K28" s="36">
        <f>'2-2-1週報_週別患者数'!K28/37</f>
        <v>1.0810810810810811</v>
      </c>
      <c r="L28" s="36">
        <f>'2-2-1週報_週別患者数'!L28/37</f>
        <v>0.08108108108108109</v>
      </c>
      <c r="M28" s="36">
        <f>'2-2-1週報_週別患者数'!M28/37</f>
        <v>0.972972972972973</v>
      </c>
      <c r="N28" s="37">
        <f>'2-2-1週報_週別患者数'!N28/37</f>
        <v>0.35135135135135137</v>
      </c>
      <c r="O28" s="191">
        <f>'2-2-1週報_週別患者数'!O28/8</f>
        <v>0</v>
      </c>
      <c r="P28" s="37">
        <f>'2-2-1週報_週別患者数'!P28/8</f>
        <v>2.75</v>
      </c>
      <c r="Q28" s="35">
        <v>0.5</v>
      </c>
      <c r="R28" s="36">
        <f>'2-2-1週報_週別患者数'!R28/6</f>
        <v>0</v>
      </c>
      <c r="S28" s="36">
        <f>'2-2-1週報_週別患者数'!S28/6</f>
        <v>0</v>
      </c>
      <c r="T28" s="36">
        <f>'2-2-1週報_週別患者数'!T28/6</f>
        <v>0</v>
      </c>
      <c r="U28" s="37">
        <f>'2-2-1週報_週別患者数'!U28/6</f>
        <v>0</v>
      </c>
      <c r="V28" s="11"/>
      <c r="W28" s="18">
        <v>61</v>
      </c>
      <c r="X28" s="19">
        <v>37</v>
      </c>
      <c r="Y28" s="19">
        <v>8</v>
      </c>
      <c r="Z28" s="20">
        <v>6</v>
      </c>
    </row>
    <row r="29" spans="1:26" ht="12" customHeight="1">
      <c r="A29" s="16">
        <v>26</v>
      </c>
      <c r="B29" s="17" t="s">
        <v>220</v>
      </c>
      <c r="C29" s="196">
        <f>'2-2-1週報_週別患者数'!C29/61</f>
        <v>0.04918032786885246</v>
      </c>
      <c r="D29" s="191">
        <f>'2-2-1週報_週別患者数'!D29/37</f>
        <v>0.05405405405405406</v>
      </c>
      <c r="E29" s="36">
        <f>'2-2-1週報_週別患者数'!E29/37</f>
        <v>0.9459459459459459</v>
      </c>
      <c r="F29" s="36">
        <f>'2-2-1週報_週別患者数'!F29/37</f>
        <v>2.3513513513513513</v>
      </c>
      <c r="G29" s="36">
        <f>'2-2-1週報_週別患者数'!G29/37</f>
        <v>8.837837837837839</v>
      </c>
      <c r="H29" s="36">
        <f>'2-2-1週報_週別患者数'!H29/37</f>
        <v>1.5945945945945945</v>
      </c>
      <c r="I29" s="36">
        <f>'2-2-1週報_週別患者数'!I29/37</f>
        <v>0.2972972972972973</v>
      </c>
      <c r="J29" s="36">
        <f>'2-2-1週報_週別患者数'!J29/37</f>
        <v>0</v>
      </c>
      <c r="K29" s="36">
        <f>'2-2-1週報_週別患者数'!K29/37</f>
        <v>0.8108108108108109</v>
      </c>
      <c r="L29" s="36">
        <f>'2-2-1週報_週別患者数'!L29/37</f>
        <v>0</v>
      </c>
      <c r="M29" s="36">
        <f>'2-2-1週報_週別患者数'!M29/37</f>
        <v>1.1081081081081081</v>
      </c>
      <c r="N29" s="37">
        <f>'2-2-1週報_週別患者数'!N29/37</f>
        <v>0.2972972972972973</v>
      </c>
      <c r="O29" s="191">
        <f>'2-2-1週報_週別患者数'!O29/8</f>
        <v>0</v>
      </c>
      <c r="P29" s="37">
        <f>'2-2-1週報_週別患者数'!P29/8</f>
        <v>2.625</v>
      </c>
      <c r="Q29" s="35">
        <v>0</v>
      </c>
      <c r="R29" s="36">
        <f>'2-2-1週報_週別患者数'!R29/6</f>
        <v>0</v>
      </c>
      <c r="S29" s="36">
        <f>'2-2-1週報_週別患者数'!S29/6</f>
        <v>0</v>
      </c>
      <c r="T29" s="36">
        <f>'2-2-1週報_週別患者数'!T29/6</f>
        <v>0</v>
      </c>
      <c r="U29" s="37">
        <f>'2-2-1週報_週別患者数'!U29/6</f>
        <v>0</v>
      </c>
      <c r="V29" s="11"/>
      <c r="W29" s="18">
        <v>61</v>
      </c>
      <c r="X29" s="19">
        <v>37</v>
      </c>
      <c r="Y29" s="19">
        <v>8</v>
      </c>
      <c r="Z29" s="20">
        <v>6</v>
      </c>
    </row>
    <row r="30" spans="1:26" ht="12" customHeight="1">
      <c r="A30" s="16">
        <v>27</v>
      </c>
      <c r="B30" s="17" t="s">
        <v>221</v>
      </c>
      <c r="C30" s="196">
        <f>'2-2-1週報_週別患者数'!C30/61</f>
        <v>0.03278688524590164</v>
      </c>
      <c r="D30" s="191">
        <f>'2-2-1週報_週別患者数'!D30/37</f>
        <v>0.16216216216216217</v>
      </c>
      <c r="E30" s="36">
        <f>'2-2-1週報_週別患者数'!E30/37</f>
        <v>0.5405405405405406</v>
      </c>
      <c r="F30" s="36">
        <f>'2-2-1週報_週別患者数'!F30/37</f>
        <v>2.108108108108108</v>
      </c>
      <c r="G30" s="36">
        <f>'2-2-1週報_週別患者数'!G30/37</f>
        <v>7.783783783783784</v>
      </c>
      <c r="H30" s="36">
        <f>'2-2-1週報_週別患者数'!H30/37</f>
        <v>1.8108108108108107</v>
      </c>
      <c r="I30" s="36">
        <f>'2-2-1週報_週別患者数'!I30/37</f>
        <v>0.21621621621621623</v>
      </c>
      <c r="J30" s="36">
        <f>'2-2-1週報_週別患者数'!J30/37</f>
        <v>0</v>
      </c>
      <c r="K30" s="36">
        <f>'2-2-1週報_週別患者数'!K30/37</f>
        <v>0.972972972972973</v>
      </c>
      <c r="L30" s="36">
        <f>'2-2-1週報_週別患者数'!L30/37</f>
        <v>0.02702702702702703</v>
      </c>
      <c r="M30" s="36">
        <f>'2-2-1週報_週別患者数'!M30/37</f>
        <v>1.4864864864864864</v>
      </c>
      <c r="N30" s="37">
        <f>'2-2-1週報_週別患者数'!N30/37</f>
        <v>0.32432432432432434</v>
      </c>
      <c r="O30" s="191">
        <f>'2-2-1週報_週別患者数'!O30/8</f>
        <v>0</v>
      </c>
      <c r="P30" s="37">
        <f>'2-2-1週報_週別患者数'!P30/8</f>
        <v>2</v>
      </c>
      <c r="Q30" s="35">
        <v>0.8333333333333334</v>
      </c>
      <c r="R30" s="36">
        <f>'2-2-1週報_週別患者数'!R30/6</f>
        <v>0.16666666666666666</v>
      </c>
      <c r="S30" s="36">
        <f>'2-2-1週報_週別患者数'!S30/6</f>
        <v>0</v>
      </c>
      <c r="T30" s="36">
        <f>'2-2-1週報_週別患者数'!T30/6</f>
        <v>0</v>
      </c>
      <c r="U30" s="37">
        <f>'2-2-1週報_週別患者数'!U30/6</f>
        <v>0</v>
      </c>
      <c r="V30" s="11"/>
      <c r="W30" s="18">
        <v>61</v>
      </c>
      <c r="X30" s="19">
        <v>37</v>
      </c>
      <c r="Y30" s="19">
        <v>8</v>
      </c>
      <c r="Z30" s="20">
        <v>6</v>
      </c>
    </row>
    <row r="31" spans="1:26" ht="12" customHeight="1">
      <c r="A31" s="16">
        <v>28</v>
      </c>
      <c r="B31" s="17" t="s">
        <v>222</v>
      </c>
      <c r="C31" s="196">
        <f>'2-2-1週報_週別患者数'!C31/61</f>
        <v>0.01639344262295082</v>
      </c>
      <c r="D31" s="191">
        <f>'2-2-1週報_週別患者数'!D31/37</f>
        <v>0</v>
      </c>
      <c r="E31" s="36">
        <f>'2-2-1週報_週別患者数'!E31/37</f>
        <v>0.6756756756756757</v>
      </c>
      <c r="F31" s="36">
        <f>'2-2-1週報_週別患者数'!F31/37</f>
        <v>2.5405405405405403</v>
      </c>
      <c r="G31" s="36">
        <f>'2-2-1週報_週別患者数'!G31/37</f>
        <v>6.54054054054054</v>
      </c>
      <c r="H31" s="36">
        <f>'2-2-1週報_週別患者数'!H31/37</f>
        <v>1.6486486486486487</v>
      </c>
      <c r="I31" s="36">
        <f>'2-2-1週報_週別患者数'!I31/37</f>
        <v>0.2702702702702703</v>
      </c>
      <c r="J31" s="36">
        <f>'2-2-1週報_週別患者数'!J31/37</f>
        <v>0</v>
      </c>
      <c r="K31" s="36">
        <f>'2-2-1週報_週別患者数'!K31/37</f>
        <v>0.8378378378378378</v>
      </c>
      <c r="L31" s="36">
        <f>'2-2-1週報_週別患者数'!L31/37</f>
        <v>0.05405405405405406</v>
      </c>
      <c r="M31" s="36">
        <f>'2-2-1週報_週別患者数'!M31/37</f>
        <v>3.324324324324324</v>
      </c>
      <c r="N31" s="37">
        <f>'2-2-1週報_週別患者数'!N31/37</f>
        <v>0.21621621621621623</v>
      </c>
      <c r="O31" s="191">
        <f>'2-2-1週報_週別患者数'!O31/8</f>
        <v>0</v>
      </c>
      <c r="P31" s="37">
        <f>'2-2-1週報_週別患者数'!P31/8</f>
        <v>2.375</v>
      </c>
      <c r="Q31" s="35">
        <v>0</v>
      </c>
      <c r="R31" s="36">
        <f>'2-2-1週報_週別患者数'!R31/6</f>
        <v>0</v>
      </c>
      <c r="S31" s="36">
        <f>'2-2-1週報_週別患者数'!S31/6</f>
        <v>0</v>
      </c>
      <c r="T31" s="36">
        <f>'2-2-1週報_週別患者数'!T31/6</f>
        <v>0.16666666666666666</v>
      </c>
      <c r="U31" s="37">
        <f>'2-2-1週報_週別患者数'!U31/6</f>
        <v>0</v>
      </c>
      <c r="V31" s="11"/>
      <c r="W31" s="18">
        <v>61</v>
      </c>
      <c r="X31" s="19">
        <v>37</v>
      </c>
      <c r="Y31" s="19">
        <v>8</v>
      </c>
      <c r="Z31" s="20">
        <v>6</v>
      </c>
    </row>
    <row r="32" spans="1:26" ht="12" customHeight="1">
      <c r="A32" s="16">
        <v>29</v>
      </c>
      <c r="B32" s="17" t="s">
        <v>223</v>
      </c>
      <c r="C32" s="196">
        <f>'2-2-1週報_週別患者数'!C32/61</f>
        <v>0.01639344262295082</v>
      </c>
      <c r="D32" s="191">
        <f>'2-2-1週報_週別患者数'!D32/37</f>
        <v>0</v>
      </c>
      <c r="E32" s="36">
        <f>'2-2-1週報_週別患者数'!E32/37</f>
        <v>0.8108108108108109</v>
      </c>
      <c r="F32" s="36">
        <f>'2-2-1週報_週別患者数'!F32/37</f>
        <v>2.027027027027027</v>
      </c>
      <c r="G32" s="36">
        <f>'2-2-1週報_週別患者数'!G32/37</f>
        <v>7.648648648648648</v>
      </c>
      <c r="H32" s="36">
        <f>'2-2-1週報_週別患者数'!H32/37</f>
        <v>1.4324324324324325</v>
      </c>
      <c r="I32" s="36">
        <f>'2-2-1週報_週別患者数'!I32/37</f>
        <v>0.40540540540540543</v>
      </c>
      <c r="J32" s="36">
        <f>'2-2-1週報_週別患者数'!J32/37</f>
        <v>0</v>
      </c>
      <c r="K32" s="36">
        <f>'2-2-1週報_週別患者数'!K32/37</f>
        <v>0.8918918918918919</v>
      </c>
      <c r="L32" s="36">
        <f>'2-2-1週報_週別患者数'!L32/37</f>
        <v>0.05405405405405406</v>
      </c>
      <c r="M32" s="36">
        <f>'2-2-1週報_週別患者数'!M32/37</f>
        <v>4.837837837837838</v>
      </c>
      <c r="N32" s="37">
        <f>'2-2-1週報_週別患者数'!N32/37</f>
        <v>0.13513513513513514</v>
      </c>
      <c r="O32" s="191">
        <f>'2-2-1週報_週別患者数'!O32/8</f>
        <v>0</v>
      </c>
      <c r="P32" s="37">
        <f>'2-2-1週報_週別患者数'!P32/8</f>
        <v>2.625</v>
      </c>
      <c r="Q32" s="35">
        <v>0</v>
      </c>
      <c r="R32" s="36">
        <f>'2-2-1週報_週別患者数'!R32/6</f>
        <v>0</v>
      </c>
      <c r="S32" s="36">
        <f>'2-2-1週報_週別患者数'!S32/6</f>
        <v>0</v>
      </c>
      <c r="T32" s="36">
        <f>'2-2-1週報_週別患者数'!T32/6</f>
        <v>0.6666666666666666</v>
      </c>
      <c r="U32" s="37">
        <f>'2-2-1週報_週別患者数'!U32/6</f>
        <v>0</v>
      </c>
      <c r="V32" s="11"/>
      <c r="W32" s="18">
        <v>61</v>
      </c>
      <c r="X32" s="19">
        <v>37</v>
      </c>
      <c r="Y32" s="19">
        <v>8</v>
      </c>
      <c r="Z32" s="20">
        <v>6</v>
      </c>
    </row>
    <row r="33" spans="1:26" ht="12" customHeight="1">
      <c r="A33" s="16">
        <v>30</v>
      </c>
      <c r="B33" s="17" t="s">
        <v>224</v>
      </c>
      <c r="C33" s="196">
        <f>'2-2-1週報_週別患者数'!C33/61</f>
        <v>0</v>
      </c>
      <c r="D33" s="191">
        <f>'2-2-1週報_週別患者数'!D33/37</f>
        <v>0.05405405405405406</v>
      </c>
      <c r="E33" s="36">
        <f>'2-2-1週報_週別患者数'!E33/37</f>
        <v>0.7027027027027027</v>
      </c>
      <c r="F33" s="36">
        <f>'2-2-1週報_週別患者数'!F33/37</f>
        <v>1.837837837837838</v>
      </c>
      <c r="G33" s="36">
        <f>'2-2-1週報_週別患者数'!G33/37</f>
        <v>4.72972972972973</v>
      </c>
      <c r="H33" s="36">
        <f>'2-2-1週報_週別患者数'!H33/37</f>
        <v>1.054054054054054</v>
      </c>
      <c r="I33" s="36">
        <f>'2-2-1週報_週別患者数'!I33/37</f>
        <v>0.5945945945945946</v>
      </c>
      <c r="J33" s="36">
        <f>'2-2-1週報_週別患者数'!J33/37</f>
        <v>0.02702702702702703</v>
      </c>
      <c r="K33" s="36">
        <f>'2-2-1週報_週別患者数'!K33/37</f>
        <v>0.6486486486486487</v>
      </c>
      <c r="L33" s="36">
        <f>'2-2-1週報_週別患者数'!L33/37</f>
        <v>0</v>
      </c>
      <c r="M33" s="36">
        <f>'2-2-1週報_週別患者数'!M33/37</f>
        <v>4.1891891891891895</v>
      </c>
      <c r="N33" s="37">
        <f>'2-2-1週報_週別患者数'!N33/37</f>
        <v>0.21621621621621623</v>
      </c>
      <c r="O33" s="191">
        <f>'2-2-1週報_週別患者数'!O33/8</f>
        <v>0</v>
      </c>
      <c r="P33" s="37">
        <f>'2-2-1週報_週別患者数'!P33/8</f>
        <v>1.75</v>
      </c>
      <c r="Q33" s="35">
        <v>0</v>
      </c>
      <c r="R33" s="36">
        <f>'2-2-1週報_週別患者数'!R33/6</f>
        <v>0</v>
      </c>
      <c r="S33" s="36">
        <f>'2-2-1週報_週別患者数'!S33/6</f>
        <v>0</v>
      </c>
      <c r="T33" s="36">
        <f>'2-2-1週報_週別患者数'!T33/6</f>
        <v>0</v>
      </c>
      <c r="U33" s="37">
        <f>'2-2-1週報_週別患者数'!U33/6</f>
        <v>0</v>
      </c>
      <c r="V33" s="11"/>
      <c r="W33" s="18">
        <v>61</v>
      </c>
      <c r="X33" s="19">
        <v>37</v>
      </c>
      <c r="Y33" s="19">
        <v>8</v>
      </c>
      <c r="Z33" s="20">
        <v>6</v>
      </c>
    </row>
    <row r="34" spans="1:26" ht="12" customHeight="1">
      <c r="A34" s="16">
        <v>31</v>
      </c>
      <c r="B34" s="17" t="s">
        <v>225</v>
      </c>
      <c r="C34" s="196">
        <f>'2-2-1週報_週別患者数'!C34/61</f>
        <v>0</v>
      </c>
      <c r="D34" s="191">
        <f>'2-2-1週報_週別患者数'!D34/37</f>
        <v>0.10810810810810811</v>
      </c>
      <c r="E34" s="36">
        <f>'2-2-1週報_週別患者数'!E34/37</f>
        <v>0.9459459459459459</v>
      </c>
      <c r="F34" s="36">
        <f>'2-2-1週報_週別患者数'!F34/37</f>
        <v>0.7837837837837838</v>
      </c>
      <c r="G34" s="36">
        <f>'2-2-1週報_週別患者数'!G34/37</f>
        <v>4.864864864864865</v>
      </c>
      <c r="H34" s="36">
        <f>'2-2-1週報_週別患者数'!H34/37</f>
        <v>0.918918918918919</v>
      </c>
      <c r="I34" s="36">
        <f>'2-2-1週報_週別患者数'!I34/37</f>
        <v>0.7567567567567568</v>
      </c>
      <c r="J34" s="36">
        <f>'2-2-1週報_週別患者数'!J34/37</f>
        <v>0</v>
      </c>
      <c r="K34" s="36">
        <f>'2-2-1週報_週別患者数'!K34/37</f>
        <v>0.7837837837837838</v>
      </c>
      <c r="L34" s="36">
        <f>'2-2-1週報_週別患者数'!L34/37</f>
        <v>0.05405405405405406</v>
      </c>
      <c r="M34" s="36">
        <f>'2-2-1週報_週別患者数'!M34/37</f>
        <v>4.297297297297297</v>
      </c>
      <c r="N34" s="37">
        <f>'2-2-1週報_週別患者数'!N34/37</f>
        <v>0.1891891891891892</v>
      </c>
      <c r="O34" s="191">
        <f>'2-2-1週報_週別患者数'!O34/8</f>
        <v>0</v>
      </c>
      <c r="P34" s="37">
        <f>'2-2-1週報_週別患者数'!P34/8</f>
        <v>3</v>
      </c>
      <c r="Q34" s="35">
        <v>0</v>
      </c>
      <c r="R34" s="36">
        <f>'2-2-1週報_週別患者数'!R34/6</f>
        <v>0</v>
      </c>
      <c r="S34" s="36">
        <f>'2-2-1週報_週別患者数'!S34/6</f>
        <v>0</v>
      </c>
      <c r="T34" s="36">
        <f>'2-2-1週報_週別患者数'!T34/6</f>
        <v>0</v>
      </c>
      <c r="U34" s="37">
        <f>'2-2-1週報_週別患者数'!U34/6</f>
        <v>0</v>
      </c>
      <c r="V34" s="11"/>
      <c r="W34" s="18">
        <v>61</v>
      </c>
      <c r="X34" s="19">
        <v>37</v>
      </c>
      <c r="Y34" s="19">
        <v>8</v>
      </c>
      <c r="Z34" s="20">
        <v>6</v>
      </c>
    </row>
    <row r="35" spans="1:26" ht="12" customHeight="1">
      <c r="A35" s="16">
        <v>32</v>
      </c>
      <c r="B35" s="17" t="s">
        <v>226</v>
      </c>
      <c r="C35" s="196">
        <f>'2-2-1週報_週別患者数'!C35/61</f>
        <v>0.01639344262295082</v>
      </c>
      <c r="D35" s="191">
        <f>'2-2-1週報_週別患者数'!D35/37</f>
        <v>0.32432432432432434</v>
      </c>
      <c r="E35" s="36">
        <f>'2-2-1週報_週別患者数'!E35/37</f>
        <v>0.8648648648648649</v>
      </c>
      <c r="F35" s="36">
        <f>'2-2-1週報_週別患者数'!F35/37</f>
        <v>1.2162162162162162</v>
      </c>
      <c r="G35" s="36">
        <f>'2-2-1週報_週別患者数'!G35/37</f>
        <v>5.621621621621622</v>
      </c>
      <c r="H35" s="36">
        <f>'2-2-1週報_週別患者数'!H35/37</f>
        <v>0.8378378378378378</v>
      </c>
      <c r="I35" s="36">
        <f>'2-2-1週報_週別患者数'!I35/37</f>
        <v>0.7297297297297297</v>
      </c>
      <c r="J35" s="36">
        <f>'2-2-1週報_週別患者数'!J35/37</f>
        <v>0</v>
      </c>
      <c r="K35" s="36">
        <f>'2-2-1週報_週別患者数'!K35/37</f>
        <v>0.6486486486486487</v>
      </c>
      <c r="L35" s="36">
        <f>'2-2-1週報_週別患者数'!L35/37</f>
        <v>0.02702702702702703</v>
      </c>
      <c r="M35" s="36">
        <f>'2-2-1週報_週別患者数'!M35/37</f>
        <v>3.7837837837837838</v>
      </c>
      <c r="N35" s="37">
        <f>'2-2-1週報_週別患者数'!N35/37</f>
        <v>0.2972972972972973</v>
      </c>
      <c r="O35" s="191">
        <f>'2-2-1週報_週別患者数'!O35/8</f>
        <v>0</v>
      </c>
      <c r="P35" s="37">
        <f>'2-2-1週報_週別患者数'!P35/8</f>
        <v>1.875</v>
      </c>
      <c r="Q35" s="35">
        <v>0</v>
      </c>
      <c r="R35" s="36">
        <f>'2-2-1週報_週別患者数'!R35/6</f>
        <v>0</v>
      </c>
      <c r="S35" s="36">
        <f>'2-2-1週報_週別患者数'!S35/6</f>
        <v>0</v>
      </c>
      <c r="T35" s="36">
        <f>'2-2-1週報_週別患者数'!T35/6</f>
        <v>0</v>
      </c>
      <c r="U35" s="37">
        <f>'2-2-1週報_週別患者数'!U35/6</f>
        <v>0</v>
      </c>
      <c r="V35" s="11"/>
      <c r="W35" s="18">
        <v>61</v>
      </c>
      <c r="X35" s="19">
        <v>37</v>
      </c>
      <c r="Y35" s="19">
        <v>8</v>
      </c>
      <c r="Z35" s="20">
        <v>6</v>
      </c>
    </row>
    <row r="36" spans="1:26" ht="12" customHeight="1">
      <c r="A36" s="16">
        <v>33</v>
      </c>
      <c r="B36" s="17" t="s">
        <v>227</v>
      </c>
      <c r="C36" s="196">
        <f>'2-2-1週報_週別患者数'!C36/61</f>
        <v>0</v>
      </c>
      <c r="D36" s="191">
        <f>'2-2-1週報_週別患者数'!D36/37</f>
        <v>0.3783783783783784</v>
      </c>
      <c r="E36" s="36">
        <f>'2-2-1週報_週別患者数'!E36/37</f>
        <v>0.5675675675675675</v>
      </c>
      <c r="F36" s="36">
        <f>'2-2-1週報_週別患者数'!F36/37</f>
        <v>0.5945945945945946</v>
      </c>
      <c r="G36" s="36">
        <f>'2-2-1週報_週別患者数'!G36/37</f>
        <v>4.486486486486487</v>
      </c>
      <c r="H36" s="36">
        <f>'2-2-1週報_週別患者数'!H36/37</f>
        <v>0.6216216216216216</v>
      </c>
      <c r="I36" s="36">
        <f>'2-2-1週報_週別患者数'!I36/37</f>
        <v>0.7837837837837838</v>
      </c>
      <c r="J36" s="36">
        <f>'2-2-1週報_週別患者数'!J36/37</f>
        <v>0</v>
      </c>
      <c r="K36" s="36">
        <f>'2-2-1週報_週別患者数'!K36/37</f>
        <v>0.32432432432432434</v>
      </c>
      <c r="L36" s="36">
        <f>'2-2-1週報_週別患者数'!L36/37</f>
        <v>0</v>
      </c>
      <c r="M36" s="36">
        <f>'2-2-1週報_週別患者数'!M36/37</f>
        <v>3.027027027027027</v>
      </c>
      <c r="N36" s="37">
        <f>'2-2-1週報_週別患者数'!N36/37</f>
        <v>0.2702702702702703</v>
      </c>
      <c r="O36" s="191">
        <f>'2-2-1週報_週別患者数'!O36/8</f>
        <v>0</v>
      </c>
      <c r="P36" s="37">
        <f>'2-2-1週報_週別患者数'!P36/8</f>
        <v>0.75</v>
      </c>
      <c r="Q36" s="35">
        <v>0</v>
      </c>
      <c r="R36" s="36">
        <f>'2-2-1週報_週別患者数'!R36/6</f>
        <v>0</v>
      </c>
      <c r="S36" s="36">
        <f>'2-2-1週報_週別患者数'!S36/6</f>
        <v>0.16666666666666666</v>
      </c>
      <c r="T36" s="36">
        <f>'2-2-1週報_週別患者数'!T36/6</f>
        <v>0</v>
      </c>
      <c r="U36" s="37">
        <f>'2-2-1週報_週別患者数'!U36/6</f>
        <v>0</v>
      </c>
      <c r="V36" s="11"/>
      <c r="W36" s="18">
        <v>61</v>
      </c>
      <c r="X36" s="19">
        <v>37</v>
      </c>
      <c r="Y36" s="19">
        <v>8</v>
      </c>
      <c r="Z36" s="20">
        <v>6</v>
      </c>
    </row>
    <row r="37" spans="1:26" ht="12" customHeight="1">
      <c r="A37" s="16">
        <v>34</v>
      </c>
      <c r="B37" s="17" t="s">
        <v>228</v>
      </c>
      <c r="C37" s="196">
        <f>'2-2-1週報_週別患者数'!C37/61</f>
        <v>0</v>
      </c>
      <c r="D37" s="191">
        <f>'2-2-1週報_週別患者数'!D37/37</f>
        <v>0.4864864864864865</v>
      </c>
      <c r="E37" s="36">
        <f>'2-2-1週報_週別患者数'!E37/37</f>
        <v>0.4864864864864865</v>
      </c>
      <c r="F37" s="36">
        <f>'2-2-1週報_週別患者数'!F37/37</f>
        <v>0.8918918918918919</v>
      </c>
      <c r="G37" s="36">
        <f>'2-2-1週報_週別患者数'!G37/37</f>
        <v>4.891891891891892</v>
      </c>
      <c r="H37" s="36">
        <f>'2-2-1週報_週別患者数'!H37/37</f>
        <v>0.7837837837837838</v>
      </c>
      <c r="I37" s="36">
        <f>'2-2-1週報_週別患者数'!I37/37</f>
        <v>1.4324324324324325</v>
      </c>
      <c r="J37" s="36">
        <f>'2-2-1週報_週別患者数'!J37/37</f>
        <v>0</v>
      </c>
      <c r="K37" s="36">
        <f>'2-2-1週報_週別患者数'!K37/37</f>
        <v>0.6756756756756757</v>
      </c>
      <c r="L37" s="36">
        <f>'2-2-1週報_週別患者数'!L37/37</f>
        <v>0</v>
      </c>
      <c r="M37" s="36">
        <f>'2-2-1週報_週別患者数'!M37/37</f>
        <v>3.108108108108108</v>
      </c>
      <c r="N37" s="37">
        <f>'2-2-1週報_週別患者数'!N37/37</f>
        <v>0.2702702702702703</v>
      </c>
      <c r="O37" s="191">
        <f>'2-2-1週報_週別患者数'!O37/8</f>
        <v>0.125</v>
      </c>
      <c r="P37" s="37">
        <f>'2-2-1週報_週別患者数'!P37/8</f>
        <v>3.25</v>
      </c>
      <c r="Q37" s="35">
        <v>0</v>
      </c>
      <c r="R37" s="36">
        <f>'2-2-1週報_週別患者数'!R37/6</f>
        <v>0</v>
      </c>
      <c r="S37" s="36">
        <f>'2-2-1週報_週別患者数'!S37/6</f>
        <v>0</v>
      </c>
      <c r="T37" s="36">
        <f>'2-2-1週報_週別患者数'!T37/6</f>
        <v>0</v>
      </c>
      <c r="U37" s="37">
        <f>'2-2-1週報_週別患者数'!U37/6</f>
        <v>0</v>
      </c>
      <c r="V37" s="11"/>
      <c r="W37" s="18">
        <v>61</v>
      </c>
      <c r="X37" s="19">
        <v>37</v>
      </c>
      <c r="Y37" s="19">
        <v>8</v>
      </c>
      <c r="Z37" s="20">
        <v>6</v>
      </c>
    </row>
    <row r="38" spans="1:26" ht="12" customHeight="1">
      <c r="A38" s="16">
        <v>35</v>
      </c>
      <c r="B38" s="17" t="s">
        <v>229</v>
      </c>
      <c r="C38" s="196">
        <f>'2-2-1週報_週別患者数'!C38/61</f>
        <v>0.01639344262295082</v>
      </c>
      <c r="D38" s="191">
        <f>'2-2-1週報_週別患者数'!D38/37</f>
        <v>0.5135135135135135</v>
      </c>
      <c r="E38" s="36">
        <f>'2-2-1週報_週別患者数'!E38/37</f>
        <v>0.40540540540540543</v>
      </c>
      <c r="F38" s="36">
        <f>'2-2-1週報_週別患者数'!F38/37</f>
        <v>0.6486486486486487</v>
      </c>
      <c r="G38" s="36">
        <f>'2-2-1週報_週別患者数'!G38/37</f>
        <v>4.8108108108108105</v>
      </c>
      <c r="H38" s="36">
        <f>'2-2-1週報_週別患者数'!H38/37</f>
        <v>0.972972972972973</v>
      </c>
      <c r="I38" s="36">
        <f>'2-2-1週報_週別患者数'!I38/37</f>
        <v>1.5675675675675675</v>
      </c>
      <c r="J38" s="36">
        <f>'2-2-1週報_週別患者数'!J38/37</f>
        <v>0.05405405405405406</v>
      </c>
      <c r="K38" s="36">
        <f>'2-2-1週報_週別患者数'!K38/37</f>
        <v>1.0810810810810811</v>
      </c>
      <c r="L38" s="36">
        <f>'2-2-1週報_週別患者数'!L38/37</f>
        <v>0.02702702702702703</v>
      </c>
      <c r="M38" s="36">
        <f>'2-2-1週報_週別患者数'!M38/37</f>
        <v>2.4054054054054053</v>
      </c>
      <c r="N38" s="37">
        <f>'2-2-1週報_週別患者数'!N38/37</f>
        <v>0.21621621621621623</v>
      </c>
      <c r="O38" s="191">
        <f>'2-2-1週報_週別患者数'!O38/8</f>
        <v>0</v>
      </c>
      <c r="P38" s="37">
        <f>'2-2-1週報_週別患者数'!P38/8</f>
        <v>3.25</v>
      </c>
      <c r="Q38" s="35">
        <v>0</v>
      </c>
      <c r="R38" s="36">
        <f>'2-2-1週報_週別患者数'!R38/6</f>
        <v>0</v>
      </c>
      <c r="S38" s="36">
        <f>'2-2-1週報_週別患者数'!S38/6</f>
        <v>0</v>
      </c>
      <c r="T38" s="36">
        <f>'2-2-1週報_週別患者数'!T38/6</f>
        <v>0</v>
      </c>
      <c r="U38" s="37">
        <f>'2-2-1週報_週別患者数'!U38/6</f>
        <v>0</v>
      </c>
      <c r="V38" s="11"/>
      <c r="W38" s="18">
        <v>61</v>
      </c>
      <c r="X38" s="19">
        <v>37</v>
      </c>
      <c r="Y38" s="19">
        <v>8</v>
      </c>
      <c r="Z38" s="20">
        <v>6</v>
      </c>
    </row>
    <row r="39" spans="1:26" ht="12" customHeight="1">
      <c r="A39" s="16">
        <v>36</v>
      </c>
      <c r="B39" s="17" t="s">
        <v>230</v>
      </c>
      <c r="C39" s="196">
        <f>'2-2-1週報_週別患者数'!C39/61</f>
        <v>0</v>
      </c>
      <c r="D39" s="191">
        <f>'2-2-1週報_週別患者数'!D39/37</f>
        <v>1.945945945945946</v>
      </c>
      <c r="E39" s="36">
        <f>'2-2-1週報_週別患者数'!E39/37</f>
        <v>0.3783783783783784</v>
      </c>
      <c r="F39" s="36">
        <f>'2-2-1週報_週別患者数'!F39/37</f>
        <v>1.027027027027027</v>
      </c>
      <c r="G39" s="36">
        <f>'2-2-1週報_週別患者数'!G39/37</f>
        <v>4.621621621621622</v>
      </c>
      <c r="H39" s="36">
        <f>'2-2-1週報_週別患者数'!H39/37</f>
        <v>0.5405405405405406</v>
      </c>
      <c r="I39" s="36">
        <f>'2-2-1週報_週別患者数'!I39/37</f>
        <v>1.2972972972972974</v>
      </c>
      <c r="J39" s="36">
        <f>'2-2-1週報_週別患者数'!J39/37</f>
        <v>0.02702702702702703</v>
      </c>
      <c r="K39" s="36">
        <f>'2-2-1週報_週別患者数'!K39/37</f>
        <v>0.6216216216216216</v>
      </c>
      <c r="L39" s="36">
        <f>'2-2-1週報_週別患者数'!L39/37</f>
        <v>0</v>
      </c>
      <c r="M39" s="36">
        <f>'2-2-1週報_週別患者数'!M39/37</f>
        <v>1.7027027027027026</v>
      </c>
      <c r="N39" s="37">
        <f>'2-2-1週報_週別患者数'!N39/37</f>
        <v>0.24324324324324326</v>
      </c>
      <c r="O39" s="191">
        <f>'2-2-1週報_週別患者数'!O39/8</f>
        <v>0</v>
      </c>
      <c r="P39" s="37">
        <f>'2-2-1週報_週別患者数'!P39/8</f>
        <v>1.25</v>
      </c>
      <c r="Q39" s="35">
        <v>0</v>
      </c>
      <c r="R39" s="36">
        <f>'2-2-1週報_週別患者数'!R39/6</f>
        <v>0</v>
      </c>
      <c r="S39" s="36">
        <f>'2-2-1週報_週別患者数'!S39/6</f>
        <v>0</v>
      </c>
      <c r="T39" s="36">
        <f>'2-2-1週報_週別患者数'!T39/6</f>
        <v>0</v>
      </c>
      <c r="U39" s="37">
        <f>'2-2-1週報_週別患者数'!U39/6</f>
        <v>0</v>
      </c>
      <c r="V39" s="11"/>
      <c r="W39" s="18">
        <v>61</v>
      </c>
      <c r="X39" s="19">
        <v>37</v>
      </c>
      <c r="Y39" s="19">
        <v>8</v>
      </c>
      <c r="Z39" s="20">
        <v>6</v>
      </c>
    </row>
    <row r="40" spans="1:26" ht="12" customHeight="1">
      <c r="A40" s="16">
        <v>37</v>
      </c>
      <c r="B40" s="17" t="s">
        <v>246</v>
      </c>
      <c r="C40" s="196">
        <f>'2-2-1週報_週別患者数'!C40/61</f>
        <v>0.08196721311475409</v>
      </c>
      <c r="D40" s="191">
        <f>'2-2-1週報_週別患者数'!D40/37</f>
        <v>2.2972972972972974</v>
      </c>
      <c r="E40" s="36">
        <f>'2-2-1週報_週別患者数'!E40/37</f>
        <v>0.24324324324324326</v>
      </c>
      <c r="F40" s="36">
        <f>'2-2-1週報_週別患者数'!F40/37</f>
        <v>0.8648648648648649</v>
      </c>
      <c r="G40" s="36">
        <f>'2-2-1週報_週別患者数'!G40/37</f>
        <v>4.621621621621622</v>
      </c>
      <c r="H40" s="36">
        <f>'2-2-1週報_週別患者数'!H40/37</f>
        <v>0.8378378378378378</v>
      </c>
      <c r="I40" s="36">
        <f>'2-2-1週報_週別患者数'!I40/37</f>
        <v>1.6756756756756757</v>
      </c>
      <c r="J40" s="36">
        <f>'2-2-1週報_週別患者数'!J40/37</f>
        <v>0.02702702702702703</v>
      </c>
      <c r="K40" s="36">
        <f>'2-2-1週報_週別患者数'!K40/37</f>
        <v>0.7837837837837838</v>
      </c>
      <c r="L40" s="36">
        <f>'2-2-1週報_週別患者数'!L40/37</f>
        <v>0.02702702702702703</v>
      </c>
      <c r="M40" s="36">
        <f>'2-2-1週報_週別患者数'!M40/37</f>
        <v>1.864864864864865</v>
      </c>
      <c r="N40" s="37">
        <f>'2-2-1週報_週別患者数'!N40/37</f>
        <v>0.35135135135135137</v>
      </c>
      <c r="O40" s="191">
        <f>'2-2-1週報_週別患者数'!O40/8</f>
        <v>0</v>
      </c>
      <c r="P40" s="37">
        <f>'2-2-1週報_週別患者数'!P40/8</f>
        <v>2.5</v>
      </c>
      <c r="Q40" s="35">
        <v>0</v>
      </c>
      <c r="R40" s="36">
        <f>'2-2-1週報_週別患者数'!R40/6</f>
        <v>0</v>
      </c>
      <c r="S40" s="36">
        <f>'2-2-1週報_週別患者数'!S40/6</f>
        <v>0</v>
      </c>
      <c r="T40" s="36">
        <f>'2-2-1週報_週別患者数'!T40/6</f>
        <v>0</v>
      </c>
      <c r="U40" s="37">
        <f>'2-2-1週報_週別患者数'!U40/6</f>
        <v>0</v>
      </c>
      <c r="V40" s="11"/>
      <c r="W40" s="18">
        <v>61</v>
      </c>
      <c r="X40" s="19">
        <v>37</v>
      </c>
      <c r="Y40" s="19">
        <v>8</v>
      </c>
      <c r="Z40" s="20">
        <v>6</v>
      </c>
    </row>
    <row r="41" spans="1:26" ht="12" customHeight="1">
      <c r="A41" s="16">
        <v>38</v>
      </c>
      <c r="B41" s="17" t="s">
        <v>231</v>
      </c>
      <c r="C41" s="196">
        <f>'2-2-1週報_週別患者数'!C41/61</f>
        <v>0.13114754098360656</v>
      </c>
      <c r="D41" s="191">
        <f>'2-2-1週報_週別患者数'!D41/37</f>
        <v>2.4864864864864864</v>
      </c>
      <c r="E41" s="36">
        <f>'2-2-1週報_週別患者数'!E41/37</f>
        <v>0.32432432432432434</v>
      </c>
      <c r="F41" s="36">
        <f>'2-2-1週報_週別患者数'!F41/37</f>
        <v>0.6486486486486487</v>
      </c>
      <c r="G41" s="36">
        <f>'2-2-1週報_週別患者数'!G41/37</f>
        <v>3.8378378378378377</v>
      </c>
      <c r="H41" s="36">
        <f>'2-2-1週報_週別患者数'!H41/37</f>
        <v>0.4864864864864865</v>
      </c>
      <c r="I41" s="36">
        <f>'2-2-1週報_週別患者数'!I41/37</f>
        <v>2.081081081081081</v>
      </c>
      <c r="J41" s="36">
        <f>'2-2-1週報_週別患者数'!J41/37</f>
        <v>0</v>
      </c>
      <c r="K41" s="36">
        <f>'2-2-1週報_週別患者数'!K41/37</f>
        <v>0.5675675675675675</v>
      </c>
      <c r="L41" s="36">
        <f>'2-2-1週報_週別患者数'!L41/37</f>
        <v>0.02702702702702703</v>
      </c>
      <c r="M41" s="36">
        <f>'2-2-1週報_週別患者数'!M41/37</f>
        <v>1.054054054054054</v>
      </c>
      <c r="N41" s="37">
        <f>'2-2-1週報_週別患者数'!N41/37</f>
        <v>0.43243243243243246</v>
      </c>
      <c r="O41" s="191">
        <f>'2-2-1週報_週別患者数'!O41/8</f>
        <v>0</v>
      </c>
      <c r="P41" s="37">
        <f>'2-2-1週報_週別患者数'!P41/8</f>
        <v>1.125</v>
      </c>
      <c r="Q41" s="35">
        <v>0</v>
      </c>
      <c r="R41" s="36">
        <f>'2-2-1週報_週別患者数'!R41/6</f>
        <v>0</v>
      </c>
      <c r="S41" s="36">
        <f>'2-2-1週報_週別患者数'!S41/6</f>
        <v>0</v>
      </c>
      <c r="T41" s="36">
        <f>'2-2-1週報_週別患者数'!T41/6</f>
        <v>0</v>
      </c>
      <c r="U41" s="37">
        <f>'2-2-1週報_週別患者数'!U41/6</f>
        <v>0</v>
      </c>
      <c r="V41" s="11"/>
      <c r="W41" s="18">
        <v>61</v>
      </c>
      <c r="X41" s="19">
        <v>37</v>
      </c>
      <c r="Y41" s="19">
        <v>8</v>
      </c>
      <c r="Z41" s="20">
        <v>6</v>
      </c>
    </row>
    <row r="42" spans="1:26" ht="12" customHeight="1">
      <c r="A42" s="16">
        <v>39</v>
      </c>
      <c r="B42" s="17" t="s">
        <v>232</v>
      </c>
      <c r="C42" s="196">
        <f>'2-2-1週報_週別患者数'!C42/61</f>
        <v>0.2786885245901639</v>
      </c>
      <c r="D42" s="191">
        <f>'2-2-1週報_週別患者数'!D42/37</f>
        <v>2.108108108108108</v>
      </c>
      <c r="E42" s="36">
        <f>'2-2-1週報_週別患者数'!E42/37</f>
        <v>0.16216216216216217</v>
      </c>
      <c r="F42" s="36">
        <f>'2-2-1週報_週別患者数'!F42/37</f>
        <v>1</v>
      </c>
      <c r="G42" s="36">
        <f>'2-2-1週報_週別患者数'!G42/37</f>
        <v>4.135135135135135</v>
      </c>
      <c r="H42" s="36">
        <f>'2-2-1週報_週別患者数'!H42/37</f>
        <v>0.8918918918918919</v>
      </c>
      <c r="I42" s="36">
        <f>'2-2-1週報_週別患者数'!I42/37</f>
        <v>0.972972972972973</v>
      </c>
      <c r="J42" s="36">
        <f>'2-2-1週報_週別患者数'!J42/37</f>
        <v>0</v>
      </c>
      <c r="K42" s="36">
        <f>'2-2-1週報_週別患者数'!K42/37</f>
        <v>0.5405405405405406</v>
      </c>
      <c r="L42" s="36">
        <f>'2-2-1週報_週別患者数'!L42/37</f>
        <v>0.02702702702702703</v>
      </c>
      <c r="M42" s="36">
        <f>'2-2-1週報_週別患者数'!M42/37</f>
        <v>1.2162162162162162</v>
      </c>
      <c r="N42" s="37">
        <f>'2-2-1週報_週別患者数'!N42/37</f>
        <v>0.5135135135135135</v>
      </c>
      <c r="O42" s="191">
        <f>'2-2-1週報_週別患者数'!O42/8</f>
        <v>0</v>
      </c>
      <c r="P42" s="37">
        <f>'2-2-1週報_週別患者数'!P42/8</f>
        <v>1</v>
      </c>
      <c r="Q42" s="35">
        <v>0</v>
      </c>
      <c r="R42" s="36">
        <f>'2-2-1週報_週別患者数'!R42/6</f>
        <v>0</v>
      </c>
      <c r="S42" s="36">
        <f>'2-2-1週報_週別患者数'!S42/6</f>
        <v>0.16666666666666666</v>
      </c>
      <c r="T42" s="36">
        <f>'2-2-1週報_週別患者数'!T42/6</f>
        <v>0</v>
      </c>
      <c r="U42" s="37">
        <f>'2-2-1週報_週別患者数'!U42/6</f>
        <v>0</v>
      </c>
      <c r="V42" s="11"/>
      <c r="W42" s="18">
        <v>61</v>
      </c>
      <c r="X42" s="19">
        <v>37</v>
      </c>
      <c r="Y42" s="19">
        <v>8</v>
      </c>
      <c r="Z42" s="20">
        <v>6</v>
      </c>
    </row>
    <row r="43" spans="1:26" ht="12" customHeight="1">
      <c r="A43" s="16">
        <v>40</v>
      </c>
      <c r="B43" s="17" t="s">
        <v>233</v>
      </c>
      <c r="C43" s="196">
        <f>'2-2-1週報_週別患者数'!C43/61</f>
        <v>0.3770491803278688</v>
      </c>
      <c r="D43" s="191">
        <f>'2-2-1週報_週別患者数'!D43/37</f>
        <v>1.972972972972973</v>
      </c>
      <c r="E43" s="36">
        <f>'2-2-1週報_週別患者数'!E43/37</f>
        <v>0.16216216216216217</v>
      </c>
      <c r="F43" s="36">
        <f>'2-2-1週報_週別患者数'!F43/37</f>
        <v>1.5405405405405406</v>
      </c>
      <c r="G43" s="36">
        <f>'2-2-1週報_週別患者数'!G43/37</f>
        <v>3.6216216216216215</v>
      </c>
      <c r="H43" s="36">
        <f>'2-2-1週報_週別患者数'!H43/37</f>
        <v>0.5945945945945946</v>
      </c>
      <c r="I43" s="36">
        <f>'2-2-1週報_週別患者数'!I43/37</f>
        <v>1.945945945945946</v>
      </c>
      <c r="J43" s="36">
        <f>'2-2-1週報_週別患者数'!J43/37</f>
        <v>0.02702702702702703</v>
      </c>
      <c r="K43" s="36">
        <f>'2-2-1週報_週別患者数'!K43/37</f>
        <v>0.7837837837837838</v>
      </c>
      <c r="L43" s="36">
        <f>'2-2-1週報_週別患者数'!L43/37</f>
        <v>0</v>
      </c>
      <c r="M43" s="36">
        <f>'2-2-1週報_週別患者数'!M43/37</f>
        <v>0.4594594594594595</v>
      </c>
      <c r="N43" s="37">
        <f>'2-2-1週報_週別患者数'!N43/37</f>
        <v>0.24324324324324326</v>
      </c>
      <c r="O43" s="191">
        <f>'2-2-1週報_週別患者数'!O43/8</f>
        <v>0</v>
      </c>
      <c r="P43" s="37">
        <f>'2-2-1週報_週別患者数'!P43/8</f>
        <v>0.875</v>
      </c>
      <c r="Q43" s="35">
        <v>0</v>
      </c>
      <c r="R43" s="36">
        <f>'2-2-1週報_週別患者数'!R43/6</f>
        <v>0</v>
      </c>
      <c r="S43" s="36">
        <f>'2-2-1週報_週別患者数'!S43/6</f>
        <v>0</v>
      </c>
      <c r="T43" s="36">
        <f>'2-2-1週報_週別患者数'!T43/6</f>
        <v>0</v>
      </c>
      <c r="U43" s="37">
        <f>'2-2-1週報_週別患者数'!U43/6</f>
        <v>0</v>
      </c>
      <c r="V43" s="11"/>
      <c r="W43" s="18">
        <v>61</v>
      </c>
      <c r="X43" s="19">
        <v>37</v>
      </c>
      <c r="Y43" s="19">
        <v>8</v>
      </c>
      <c r="Z43" s="20">
        <v>6</v>
      </c>
    </row>
    <row r="44" spans="1:26" ht="12" customHeight="1">
      <c r="A44" s="16">
        <v>41</v>
      </c>
      <c r="B44" s="17" t="s">
        <v>234</v>
      </c>
      <c r="C44" s="196">
        <f>'2-2-1週報_週別患者数'!C44/61</f>
        <v>0.2459016393442623</v>
      </c>
      <c r="D44" s="191">
        <f>'2-2-1週報_週別患者数'!D44/37</f>
        <v>1.4864864864864864</v>
      </c>
      <c r="E44" s="36">
        <f>'2-2-1週報_週別患者数'!E44/37</f>
        <v>0.16216216216216217</v>
      </c>
      <c r="F44" s="36">
        <f>'2-2-1週報_週別患者数'!F44/37</f>
        <v>1.0810810810810811</v>
      </c>
      <c r="G44" s="36">
        <f>'2-2-1週報_週別患者数'!G44/37</f>
        <v>3.972972972972973</v>
      </c>
      <c r="H44" s="36">
        <f>'2-2-1週報_週別患者数'!H44/37</f>
        <v>0.7567567567567568</v>
      </c>
      <c r="I44" s="36">
        <f>'2-2-1週報_週別患者数'!I44/37</f>
        <v>2.7027027027027026</v>
      </c>
      <c r="J44" s="36">
        <f>'2-2-1週報_週別患者数'!J44/37</f>
        <v>0</v>
      </c>
      <c r="K44" s="36">
        <f>'2-2-1週報_週別患者数'!K44/37</f>
        <v>0.4594594594594595</v>
      </c>
      <c r="L44" s="36">
        <f>'2-2-1週報_週別患者数'!L44/37</f>
        <v>0.02702702702702703</v>
      </c>
      <c r="M44" s="36">
        <f>'2-2-1週報_週別患者数'!M44/37</f>
        <v>0.8378378378378378</v>
      </c>
      <c r="N44" s="37">
        <f>'2-2-1週報_週別患者数'!N44/37</f>
        <v>0.5675675675675675</v>
      </c>
      <c r="O44" s="191">
        <f>'2-2-1週報_週別患者数'!O44/8</f>
        <v>0</v>
      </c>
      <c r="P44" s="37">
        <f>'2-2-1週報_週別患者数'!P44/8</f>
        <v>1.375</v>
      </c>
      <c r="Q44" s="35">
        <v>0</v>
      </c>
      <c r="R44" s="36">
        <f>'2-2-1週報_週別患者数'!R44/6</f>
        <v>0</v>
      </c>
      <c r="S44" s="36">
        <f>'2-2-1週報_週別患者数'!S44/6</f>
        <v>0</v>
      </c>
      <c r="T44" s="36">
        <f>'2-2-1週報_週別患者数'!T44/6</f>
        <v>0.16666666666666666</v>
      </c>
      <c r="U44" s="37">
        <f>'2-2-1週報_週別患者数'!U44/6</f>
        <v>0</v>
      </c>
      <c r="V44" s="11"/>
      <c r="W44" s="18">
        <v>61</v>
      </c>
      <c r="X44" s="19">
        <v>37</v>
      </c>
      <c r="Y44" s="19">
        <v>8</v>
      </c>
      <c r="Z44" s="20">
        <v>6</v>
      </c>
    </row>
    <row r="45" spans="1:26" ht="12" customHeight="1">
      <c r="A45" s="16">
        <v>42</v>
      </c>
      <c r="B45" s="17" t="s">
        <v>235</v>
      </c>
      <c r="C45" s="196">
        <f>'2-2-1週報_週別患者数'!C45/61</f>
        <v>0.14754098360655737</v>
      </c>
      <c r="D45" s="191">
        <f>'2-2-1週報_週別患者数'!D45/37</f>
        <v>1.054054054054054</v>
      </c>
      <c r="E45" s="36">
        <f>'2-2-1週報_週別患者数'!E45/37</f>
        <v>0.16216216216216217</v>
      </c>
      <c r="F45" s="36">
        <f>'2-2-1週報_週別患者数'!F45/37</f>
        <v>0.918918918918919</v>
      </c>
      <c r="G45" s="36">
        <f>'2-2-1週報_週別患者数'!G45/37</f>
        <v>3.4054054054054053</v>
      </c>
      <c r="H45" s="36">
        <f>'2-2-1週報_週別患者数'!H45/37</f>
        <v>0.43243243243243246</v>
      </c>
      <c r="I45" s="36">
        <f>'2-2-1週報_週別患者数'!I45/37</f>
        <v>1.6486486486486487</v>
      </c>
      <c r="J45" s="36">
        <f>'2-2-1週報_週別患者数'!J45/37</f>
        <v>0</v>
      </c>
      <c r="K45" s="36">
        <f>'2-2-1週報_週別患者数'!K45/37</f>
        <v>0.7837837837837838</v>
      </c>
      <c r="L45" s="36">
        <f>'2-2-1週報_週別患者数'!L45/37</f>
        <v>0</v>
      </c>
      <c r="M45" s="36">
        <f>'2-2-1週報_週別患者数'!M45/37</f>
        <v>0.40540540540540543</v>
      </c>
      <c r="N45" s="37">
        <f>'2-2-1週報_週別患者数'!N45/37</f>
        <v>0.3783783783783784</v>
      </c>
      <c r="O45" s="191">
        <f>'2-2-1週報_週別患者数'!O45/8</f>
        <v>0</v>
      </c>
      <c r="P45" s="37">
        <f>'2-2-1週報_週別患者数'!P45/8</f>
        <v>1.5</v>
      </c>
      <c r="Q45" s="100">
        <v>0</v>
      </c>
      <c r="R45" s="36">
        <f>'2-2-1週報_週別患者数'!R45/6</f>
        <v>0</v>
      </c>
      <c r="S45" s="36">
        <f>'2-2-1週報_週別患者数'!S45/6</f>
        <v>0</v>
      </c>
      <c r="T45" s="36">
        <f>'2-2-1週報_週別患者数'!T45/6</f>
        <v>0</v>
      </c>
      <c r="U45" s="37">
        <f>'2-2-1週報_週別患者数'!U45/6</f>
        <v>0</v>
      </c>
      <c r="V45" s="11"/>
      <c r="W45" s="18">
        <v>61</v>
      </c>
      <c r="X45" s="19">
        <v>37</v>
      </c>
      <c r="Y45" s="19">
        <v>8</v>
      </c>
      <c r="Z45" s="20">
        <v>6</v>
      </c>
    </row>
    <row r="46" spans="1:26" ht="12" customHeight="1">
      <c r="A46" s="16">
        <v>43</v>
      </c>
      <c r="B46" s="17" t="s">
        <v>236</v>
      </c>
      <c r="C46" s="196">
        <f>'2-2-1週報_週別患者数'!C46/61</f>
        <v>0.09836065573770492</v>
      </c>
      <c r="D46" s="191">
        <f>'2-2-1週報_週別患者数'!D46/37</f>
        <v>0.9459459459459459</v>
      </c>
      <c r="E46" s="36">
        <f>'2-2-1週報_週別患者数'!E46/37</f>
        <v>0.05405405405405406</v>
      </c>
      <c r="F46" s="36">
        <f>'2-2-1週報_週別患者数'!F46/37</f>
        <v>1.6756756756756757</v>
      </c>
      <c r="G46" s="36">
        <f>'2-2-1週報_週別患者数'!G46/37</f>
        <v>3.972972972972973</v>
      </c>
      <c r="H46" s="36">
        <f>'2-2-1週報_週別患者数'!H46/37</f>
        <v>0.6216216216216216</v>
      </c>
      <c r="I46" s="36">
        <f>'2-2-1週報_週別患者数'!I46/37</f>
        <v>1.5675675675675675</v>
      </c>
      <c r="J46" s="36">
        <f>'2-2-1週報_週別患者数'!J46/37</f>
        <v>0.08108108108108109</v>
      </c>
      <c r="K46" s="36">
        <f>'2-2-1週報_週別患者数'!K46/37</f>
        <v>0.6216216216216216</v>
      </c>
      <c r="L46" s="36">
        <f>'2-2-1週報_週別患者数'!L46/37</f>
        <v>0</v>
      </c>
      <c r="M46" s="36">
        <f>'2-2-1週報_週別患者数'!M46/37</f>
        <v>0.2702702702702703</v>
      </c>
      <c r="N46" s="37">
        <f>'2-2-1週報_週別患者数'!N46/37</f>
        <v>0.16216216216216217</v>
      </c>
      <c r="O46" s="191">
        <f>'2-2-1週報_週別患者数'!O46/8</f>
        <v>0</v>
      </c>
      <c r="P46" s="37">
        <f>'2-2-1週報_週別患者数'!P46/8</f>
        <v>1.25</v>
      </c>
      <c r="Q46" s="100">
        <v>0</v>
      </c>
      <c r="R46" s="36">
        <f>'2-2-1週報_週別患者数'!R46/6</f>
        <v>0</v>
      </c>
      <c r="S46" s="36">
        <f>'2-2-1週報_週別患者数'!S46/6</f>
        <v>0</v>
      </c>
      <c r="T46" s="36">
        <f>'2-2-1週報_週別患者数'!T46/6</f>
        <v>0</v>
      </c>
      <c r="U46" s="37">
        <f>'2-2-1週報_週別患者数'!U46/6</f>
        <v>0</v>
      </c>
      <c r="V46" s="11"/>
      <c r="W46" s="18">
        <v>61</v>
      </c>
      <c r="X46" s="19">
        <v>37</v>
      </c>
      <c r="Y46" s="19">
        <v>8</v>
      </c>
      <c r="Z46" s="20">
        <v>6</v>
      </c>
    </row>
    <row r="47" spans="1:26" ht="12" customHeight="1">
      <c r="A47" s="16">
        <v>44</v>
      </c>
      <c r="B47" s="17" t="s">
        <v>237</v>
      </c>
      <c r="C47" s="196">
        <f>'2-2-1週報_週別患者数'!C47/61</f>
        <v>0.29508196721311475</v>
      </c>
      <c r="D47" s="191">
        <f>'2-2-1週報_週別患者数'!D47/37</f>
        <v>1.2702702702702702</v>
      </c>
      <c r="E47" s="36">
        <f>'2-2-1週報_週別患者数'!E47/37</f>
        <v>0.1891891891891892</v>
      </c>
      <c r="F47" s="36">
        <f>'2-2-1週報_週別患者数'!F47/37</f>
        <v>1.5405405405405406</v>
      </c>
      <c r="G47" s="36">
        <f>'2-2-1週報_週別患者数'!G47/37</f>
        <v>4.405405405405405</v>
      </c>
      <c r="H47" s="36">
        <f>'2-2-1週報_週別患者数'!H47/37</f>
        <v>0.6486486486486487</v>
      </c>
      <c r="I47" s="36">
        <f>'2-2-1週報_週別患者数'!I47/37</f>
        <v>2.5945945945945947</v>
      </c>
      <c r="J47" s="36">
        <f>'2-2-1週報_週別患者数'!J47/37</f>
        <v>0.05405405405405406</v>
      </c>
      <c r="K47" s="36">
        <f>'2-2-1週報_週別患者数'!K47/37</f>
        <v>0.8378378378378378</v>
      </c>
      <c r="L47" s="36">
        <f>'2-2-1週報_週別患者数'!L47/37</f>
        <v>0</v>
      </c>
      <c r="M47" s="36">
        <f>'2-2-1週報_週別患者数'!M47/37</f>
        <v>0.5135135135135135</v>
      </c>
      <c r="N47" s="37">
        <f>'2-2-1週報_週別患者数'!N47/37</f>
        <v>0.24324324324324326</v>
      </c>
      <c r="O47" s="191">
        <f>'2-2-1週報_週別患者数'!O47/8</f>
        <v>0</v>
      </c>
      <c r="P47" s="37">
        <f>'2-2-1週報_週別患者数'!P47/8</f>
        <v>1.375</v>
      </c>
      <c r="Q47" s="100">
        <v>0</v>
      </c>
      <c r="R47" s="36">
        <f>'2-2-1週報_週別患者数'!R47/6</f>
        <v>0</v>
      </c>
      <c r="S47" s="36">
        <f>'2-2-1週報_週別患者数'!S47/6</f>
        <v>0.16666666666666666</v>
      </c>
      <c r="T47" s="36">
        <f>'2-2-1週報_週別患者数'!T47/6</f>
        <v>0.16666666666666666</v>
      </c>
      <c r="U47" s="37">
        <f>'2-2-1週報_週別患者数'!U47/6</f>
        <v>0</v>
      </c>
      <c r="V47" s="11"/>
      <c r="W47" s="18">
        <v>61</v>
      </c>
      <c r="X47" s="19">
        <v>37</v>
      </c>
      <c r="Y47" s="19">
        <v>8</v>
      </c>
      <c r="Z47" s="20">
        <v>6</v>
      </c>
    </row>
    <row r="48" spans="1:26" ht="12" customHeight="1">
      <c r="A48" s="16">
        <v>45</v>
      </c>
      <c r="B48" s="17" t="s">
        <v>238</v>
      </c>
      <c r="C48" s="196">
        <f>'2-2-1週報_週別患者数'!C48/61</f>
        <v>0.4098360655737705</v>
      </c>
      <c r="D48" s="191">
        <f>'2-2-1週報_週別患者数'!D48/37</f>
        <v>1.162162162162162</v>
      </c>
      <c r="E48" s="36">
        <f>'2-2-1週報_週別患者数'!E48/37</f>
        <v>0.32432432432432434</v>
      </c>
      <c r="F48" s="36">
        <f>'2-2-1週報_週別患者数'!F48/37</f>
        <v>1.4594594594594594</v>
      </c>
      <c r="G48" s="36">
        <f>'2-2-1週報_週別患者数'!G48/37</f>
        <v>4.594594594594595</v>
      </c>
      <c r="H48" s="36">
        <f>'2-2-1週報_週別患者数'!H48/37</f>
        <v>0.5675675675675675</v>
      </c>
      <c r="I48" s="36">
        <f>'2-2-1週報_週別患者数'!I48/37</f>
        <v>2.891891891891892</v>
      </c>
      <c r="J48" s="36">
        <f>'2-2-1週報_週別患者数'!J48/37</f>
        <v>0.05405405405405406</v>
      </c>
      <c r="K48" s="36">
        <f>'2-2-1週報_週別患者数'!K48/37</f>
        <v>0.5405405405405406</v>
      </c>
      <c r="L48" s="36">
        <f>'2-2-1週報_週別患者数'!L48/37</f>
        <v>0.05405405405405406</v>
      </c>
      <c r="M48" s="36">
        <f>'2-2-1週報_週別患者数'!M48/37</f>
        <v>0.6216216216216216</v>
      </c>
      <c r="N48" s="37">
        <f>'2-2-1週報_週別患者数'!N48/37</f>
        <v>0.21621621621621623</v>
      </c>
      <c r="O48" s="191">
        <f>'2-2-1週報_週別患者数'!O48/8</f>
        <v>0</v>
      </c>
      <c r="P48" s="37">
        <f>'2-2-1週報_週別患者数'!P48/8</f>
        <v>1.25</v>
      </c>
      <c r="Q48" s="100">
        <v>0</v>
      </c>
      <c r="R48" s="36">
        <f>'2-2-1週報_週別患者数'!R48/6</f>
        <v>0</v>
      </c>
      <c r="S48" s="36">
        <f>'2-2-1週報_週別患者数'!S48/6</f>
        <v>0</v>
      </c>
      <c r="T48" s="36">
        <f>'2-2-1週報_週別患者数'!T48/6</f>
        <v>0</v>
      </c>
      <c r="U48" s="37">
        <f>'2-2-1週報_週別患者数'!U48/6</f>
        <v>0</v>
      </c>
      <c r="V48" s="11"/>
      <c r="W48" s="18">
        <v>61</v>
      </c>
      <c r="X48" s="19">
        <v>37</v>
      </c>
      <c r="Y48" s="19">
        <v>8</v>
      </c>
      <c r="Z48" s="20">
        <v>6</v>
      </c>
    </row>
    <row r="49" spans="1:26" ht="12" customHeight="1">
      <c r="A49" s="16">
        <v>46</v>
      </c>
      <c r="B49" s="17" t="s">
        <v>239</v>
      </c>
      <c r="C49" s="196">
        <f>'2-2-1週報_週別患者数'!C49/61</f>
        <v>0.7377049180327869</v>
      </c>
      <c r="D49" s="191">
        <f>'2-2-1週報_週別患者数'!D49/37</f>
        <v>1.3513513513513513</v>
      </c>
      <c r="E49" s="36">
        <f>'2-2-1週報_週別患者数'!E49/37</f>
        <v>0.16216216216216217</v>
      </c>
      <c r="F49" s="36">
        <f>'2-2-1週報_週別患者数'!F49/37</f>
        <v>1.972972972972973</v>
      </c>
      <c r="G49" s="36">
        <f>'2-2-1週報_週別患者数'!G49/37</f>
        <v>5.8108108108108105</v>
      </c>
      <c r="H49" s="36">
        <f>'2-2-1週報_週別患者数'!H49/37</f>
        <v>0.7297297297297297</v>
      </c>
      <c r="I49" s="36">
        <f>'2-2-1週報_週別患者数'!I49/37</f>
        <v>2.7027027027027026</v>
      </c>
      <c r="J49" s="36">
        <f>'2-2-1週報_週別患者数'!J49/37</f>
        <v>0</v>
      </c>
      <c r="K49" s="36">
        <f>'2-2-1週報_週別患者数'!K49/37</f>
        <v>0.6756756756756757</v>
      </c>
      <c r="L49" s="36">
        <f>'2-2-1週報_週別患者数'!L49/37</f>
        <v>0</v>
      </c>
      <c r="M49" s="36">
        <f>'2-2-1週報_週別患者数'!M49/37</f>
        <v>0.08108108108108109</v>
      </c>
      <c r="N49" s="37">
        <f>'2-2-1週報_週別患者数'!N49/37</f>
        <v>0.35135135135135137</v>
      </c>
      <c r="O49" s="191">
        <f>'2-2-1週報_週別患者数'!O49/8</f>
        <v>0</v>
      </c>
      <c r="P49" s="37">
        <f>'2-2-1週報_週別患者数'!P49/8</f>
        <v>0.625</v>
      </c>
      <c r="Q49" s="100">
        <v>0</v>
      </c>
      <c r="R49" s="36">
        <f>'2-2-1週報_週別患者数'!R49/6</f>
        <v>0</v>
      </c>
      <c r="S49" s="36">
        <f>'2-2-1週報_週別患者数'!S49/6</f>
        <v>0</v>
      </c>
      <c r="T49" s="36">
        <f>'2-2-1週報_週別患者数'!T49/6</f>
        <v>0</v>
      </c>
      <c r="U49" s="37">
        <f>'2-2-1週報_週別患者数'!U49/6</f>
        <v>0</v>
      </c>
      <c r="V49" s="11"/>
      <c r="W49" s="18">
        <v>61</v>
      </c>
      <c r="X49" s="19">
        <v>37</v>
      </c>
      <c r="Y49" s="19">
        <v>8</v>
      </c>
      <c r="Z49" s="20">
        <v>6</v>
      </c>
    </row>
    <row r="50" spans="1:26" ht="12" customHeight="1">
      <c r="A50" s="16">
        <v>47</v>
      </c>
      <c r="B50" s="17" t="s">
        <v>240</v>
      </c>
      <c r="C50" s="196">
        <f>'2-2-1週報_週別患者数'!C50/61</f>
        <v>1.8032786885245902</v>
      </c>
      <c r="D50" s="191">
        <f>'2-2-1週報_週別患者数'!D50/37</f>
        <v>1.9189189189189189</v>
      </c>
      <c r="E50" s="36">
        <f>'2-2-1週報_週別患者数'!E50/37</f>
        <v>0.2702702702702703</v>
      </c>
      <c r="F50" s="36">
        <f>'2-2-1週報_週別患者数'!F50/37</f>
        <v>2.4864864864864864</v>
      </c>
      <c r="G50" s="36">
        <f>'2-2-1週報_週別患者数'!G50/37</f>
        <v>7.162162162162162</v>
      </c>
      <c r="H50" s="36">
        <f>'2-2-1週報_週別患者数'!H50/37</f>
        <v>0.7027027027027027</v>
      </c>
      <c r="I50" s="36">
        <f>'2-2-1週報_週別患者数'!I50/37</f>
        <v>3.324324324324324</v>
      </c>
      <c r="J50" s="36">
        <f>'2-2-1週報_週別患者数'!J50/37</f>
        <v>0.08108108108108109</v>
      </c>
      <c r="K50" s="36">
        <f>'2-2-1週報_週別患者数'!K50/37</f>
        <v>0.7297297297297297</v>
      </c>
      <c r="L50" s="36">
        <f>'2-2-1週報_週別患者数'!L50/37</f>
        <v>0</v>
      </c>
      <c r="M50" s="36">
        <f>'2-2-1週報_週別患者数'!M50/37</f>
        <v>0.24324324324324326</v>
      </c>
      <c r="N50" s="37">
        <f>'2-2-1週報_週別患者数'!N50/37</f>
        <v>0.21621621621621623</v>
      </c>
      <c r="O50" s="191">
        <f>'2-2-1週報_週別患者数'!O50/8</f>
        <v>0</v>
      </c>
      <c r="P50" s="37">
        <f>'2-2-1週報_週別患者数'!P50/8</f>
        <v>1.375</v>
      </c>
      <c r="Q50" s="100">
        <v>0</v>
      </c>
      <c r="R50" s="36">
        <f>'2-2-1週報_週別患者数'!R50/6</f>
        <v>0</v>
      </c>
      <c r="S50" s="36">
        <f>'2-2-1週報_週別患者数'!S50/6</f>
        <v>0</v>
      </c>
      <c r="T50" s="36">
        <f>'2-2-1週報_週別患者数'!T50/6</f>
        <v>0</v>
      </c>
      <c r="U50" s="37">
        <f>'2-2-1週報_週別患者数'!U50/6</f>
        <v>0</v>
      </c>
      <c r="V50" s="11"/>
      <c r="W50" s="18">
        <v>61</v>
      </c>
      <c r="X50" s="19">
        <v>37</v>
      </c>
      <c r="Y50" s="19">
        <v>8</v>
      </c>
      <c r="Z50" s="20">
        <v>6</v>
      </c>
    </row>
    <row r="51" spans="1:26" ht="12" customHeight="1">
      <c r="A51" s="16">
        <v>48</v>
      </c>
      <c r="B51" s="17" t="s">
        <v>241</v>
      </c>
      <c r="C51" s="196">
        <f>'2-2-1週報_週別患者数'!C51/61</f>
        <v>1.8852459016393444</v>
      </c>
      <c r="D51" s="191">
        <f>'2-2-1週報_週別患者数'!D51/37</f>
        <v>1.4594594594594594</v>
      </c>
      <c r="E51" s="36">
        <f>'2-2-1週報_週別患者数'!E51/37</f>
        <v>0.16216216216216217</v>
      </c>
      <c r="F51" s="36">
        <f>'2-2-1週報_週別患者数'!F51/37</f>
        <v>2.5405405405405403</v>
      </c>
      <c r="G51" s="36">
        <f>'2-2-1週報_週別患者数'!G51/37</f>
        <v>7.594594594594595</v>
      </c>
      <c r="H51" s="36">
        <f>'2-2-1週報_週別患者数'!H51/37</f>
        <v>1.5135135135135136</v>
      </c>
      <c r="I51" s="36">
        <f>'2-2-1週報_週別患者数'!I51/37</f>
        <v>2.891891891891892</v>
      </c>
      <c r="J51" s="36">
        <f>'2-2-1週報_週別患者数'!J51/37</f>
        <v>0.16216216216216217</v>
      </c>
      <c r="K51" s="36">
        <f>'2-2-1週報_週別患者数'!K51/37</f>
        <v>0.5945945945945946</v>
      </c>
      <c r="L51" s="36">
        <f>'2-2-1週報_週別患者数'!L51/37</f>
        <v>0</v>
      </c>
      <c r="M51" s="36">
        <f>'2-2-1週報_週別患者数'!M51/37</f>
        <v>0.24324324324324326</v>
      </c>
      <c r="N51" s="37">
        <f>'2-2-1週報_週別患者数'!N51/37</f>
        <v>0.35135135135135137</v>
      </c>
      <c r="O51" s="191">
        <f>'2-2-1週報_週別患者数'!O51/8</f>
        <v>0</v>
      </c>
      <c r="P51" s="37">
        <f>'2-2-1週報_週別患者数'!P51/8</f>
        <v>1.625</v>
      </c>
      <c r="Q51" s="100">
        <v>0</v>
      </c>
      <c r="R51" s="36">
        <f>'2-2-1週報_週別患者数'!R51/6</f>
        <v>0</v>
      </c>
      <c r="S51" s="36">
        <f>'2-2-1週報_週別患者数'!S51/6</f>
        <v>0</v>
      </c>
      <c r="T51" s="36">
        <f>'2-2-1週報_週別患者数'!T51/6</f>
        <v>0</v>
      </c>
      <c r="U51" s="37">
        <f>'2-2-1週報_週別患者数'!U51/6</f>
        <v>0</v>
      </c>
      <c r="V51" s="11"/>
      <c r="W51" s="18">
        <v>61</v>
      </c>
      <c r="X51" s="19">
        <v>37</v>
      </c>
      <c r="Y51" s="19">
        <v>8</v>
      </c>
      <c r="Z51" s="20">
        <v>6</v>
      </c>
    </row>
    <row r="52" spans="1:26" ht="12" customHeight="1">
      <c r="A52" s="16">
        <v>49</v>
      </c>
      <c r="B52" s="17" t="s">
        <v>242</v>
      </c>
      <c r="C52" s="196">
        <f>'2-2-1週報_週別患者数'!C52/61</f>
        <v>3.4098360655737703</v>
      </c>
      <c r="D52" s="191">
        <f>'2-2-1週報_週別患者数'!D52/37</f>
        <v>1.972972972972973</v>
      </c>
      <c r="E52" s="36">
        <f>'2-2-1週報_週別患者数'!E52/37</f>
        <v>0.32432432432432434</v>
      </c>
      <c r="F52" s="36">
        <f>'2-2-1週報_週別患者数'!F52/37</f>
        <v>3.4054054054054053</v>
      </c>
      <c r="G52" s="36">
        <f>'2-2-1週報_週別患者数'!G52/37</f>
        <v>9.675675675675675</v>
      </c>
      <c r="H52" s="36">
        <f>'2-2-1週報_週別患者数'!H52/37</f>
        <v>1.1081081081081081</v>
      </c>
      <c r="I52" s="36">
        <f>'2-2-1週報_週別患者数'!I52/37</f>
        <v>4.1891891891891895</v>
      </c>
      <c r="J52" s="36">
        <f>'2-2-1週報_週別患者数'!J52/37</f>
        <v>0.02702702702702703</v>
      </c>
      <c r="K52" s="36">
        <f>'2-2-1週報_週別患者数'!K52/37</f>
        <v>0.7297297297297297</v>
      </c>
      <c r="L52" s="36">
        <f>'2-2-1週報_週別患者数'!L52/37</f>
        <v>0</v>
      </c>
      <c r="M52" s="36">
        <f>'2-2-1週報_週別患者数'!M52/37</f>
        <v>0.1891891891891892</v>
      </c>
      <c r="N52" s="37">
        <f>'2-2-1週報_週別患者数'!N52/37</f>
        <v>0.5675675675675675</v>
      </c>
      <c r="O52" s="191">
        <f>'2-2-1週報_週別患者数'!O52/8</f>
        <v>0</v>
      </c>
      <c r="P52" s="37">
        <f>'2-2-1週報_週別患者数'!P52/8</f>
        <v>1</v>
      </c>
      <c r="Q52" s="100">
        <v>0.16666666666666666</v>
      </c>
      <c r="R52" s="36">
        <f>'2-2-1週報_週別患者数'!R52/6</f>
        <v>0</v>
      </c>
      <c r="S52" s="36">
        <f>'2-2-1週報_週別患者数'!S52/6</f>
        <v>0</v>
      </c>
      <c r="T52" s="36">
        <f>'2-2-1週報_週別患者数'!T52/6</f>
        <v>0.16666666666666666</v>
      </c>
      <c r="U52" s="37">
        <f>'2-2-1週報_週別患者数'!U52/6</f>
        <v>0</v>
      </c>
      <c r="V52" s="11"/>
      <c r="W52" s="18">
        <v>61</v>
      </c>
      <c r="X52" s="19">
        <v>37</v>
      </c>
      <c r="Y52" s="19">
        <v>8</v>
      </c>
      <c r="Z52" s="20">
        <v>6</v>
      </c>
    </row>
    <row r="53" spans="1:26" ht="12" customHeight="1">
      <c r="A53" s="16">
        <v>50</v>
      </c>
      <c r="B53" s="17" t="s">
        <v>243</v>
      </c>
      <c r="C53" s="196">
        <f>'2-2-1週報_週別患者数'!C53/61</f>
        <v>8.065573770491802</v>
      </c>
      <c r="D53" s="191">
        <f>'2-2-1週報_週別患者数'!D53/37</f>
        <v>2.810810810810811</v>
      </c>
      <c r="E53" s="36">
        <f>'2-2-1週報_週別患者数'!E53/37</f>
        <v>0.43243243243243246</v>
      </c>
      <c r="F53" s="36">
        <f>'2-2-1週報_週別患者数'!F53/37</f>
        <v>3.6216216216216215</v>
      </c>
      <c r="G53" s="36">
        <f>'2-2-1週報_週別患者数'!G53/37</f>
        <v>12.108108108108109</v>
      </c>
      <c r="H53" s="36">
        <f>'2-2-1週報_週別患者数'!H53/37</f>
        <v>1.135135135135135</v>
      </c>
      <c r="I53" s="36">
        <f>'2-2-1週報_週別患者数'!I53/37</f>
        <v>3.6216216216216215</v>
      </c>
      <c r="J53" s="36">
        <f>'2-2-1週報_週別患者数'!J53/37</f>
        <v>0.16216216216216217</v>
      </c>
      <c r="K53" s="36">
        <f>'2-2-1週報_週別患者数'!K53/37</f>
        <v>0.7567567567567568</v>
      </c>
      <c r="L53" s="36">
        <f>'2-2-1週報_週別患者数'!L53/37</f>
        <v>0</v>
      </c>
      <c r="M53" s="36">
        <f>'2-2-1週報_週別患者数'!M53/37</f>
        <v>0.1891891891891892</v>
      </c>
      <c r="N53" s="37">
        <f>'2-2-1週報_週別患者数'!N53/37</f>
        <v>0.2702702702702703</v>
      </c>
      <c r="O53" s="191">
        <f>'2-2-1週報_週別患者数'!O53/8</f>
        <v>0</v>
      </c>
      <c r="P53" s="37">
        <f>'2-2-1週報_週別患者数'!P53/8</f>
        <v>2.25</v>
      </c>
      <c r="Q53" s="100">
        <v>0</v>
      </c>
      <c r="R53" s="36">
        <f>'2-2-1週報_週別患者数'!R53/6</f>
        <v>0</v>
      </c>
      <c r="S53" s="36">
        <f>'2-2-1週報_週別患者数'!S53/6</f>
        <v>0</v>
      </c>
      <c r="T53" s="36">
        <f>'2-2-1週報_週別患者数'!T53/6</f>
        <v>0</v>
      </c>
      <c r="U53" s="37">
        <f>'2-2-1週報_週別患者数'!U53/6</f>
        <v>0</v>
      </c>
      <c r="V53" s="11"/>
      <c r="W53" s="18">
        <v>61</v>
      </c>
      <c r="X53" s="19">
        <v>37</v>
      </c>
      <c r="Y53" s="19">
        <v>8</v>
      </c>
      <c r="Z53" s="20">
        <v>6</v>
      </c>
    </row>
    <row r="54" spans="1:26" ht="12" customHeight="1">
      <c r="A54" s="16">
        <v>51</v>
      </c>
      <c r="B54" s="17" t="s">
        <v>244</v>
      </c>
      <c r="C54" s="196">
        <f>'2-2-1週報_週別患者数'!C54/61</f>
        <v>13.721311475409836</v>
      </c>
      <c r="D54" s="191">
        <f>'2-2-1週報_週別患者数'!D54/37</f>
        <v>2.4864864864864864</v>
      </c>
      <c r="E54" s="36">
        <f>'2-2-1週報_週別患者数'!E54/37</f>
        <v>0.21621621621621623</v>
      </c>
      <c r="F54" s="36">
        <f>'2-2-1週報_週別患者数'!F54/37</f>
        <v>3.108108108108108</v>
      </c>
      <c r="G54" s="36">
        <f>'2-2-1週報_週別患者数'!G54/37</f>
        <v>12.891891891891891</v>
      </c>
      <c r="H54" s="36">
        <f>'2-2-1週報_週別患者数'!H54/37</f>
        <v>1.054054054054054</v>
      </c>
      <c r="I54" s="36">
        <f>'2-2-1週報_週別患者数'!I54/37</f>
        <v>3.72972972972973</v>
      </c>
      <c r="J54" s="36">
        <f>'2-2-1週報_週別患者数'!J54/37</f>
        <v>0.05405405405405406</v>
      </c>
      <c r="K54" s="36">
        <f>'2-2-1週報_週別患者数'!K54/37</f>
        <v>0.5135135135135135</v>
      </c>
      <c r="L54" s="36">
        <f>'2-2-1週報_週別患者数'!L54/37</f>
        <v>0</v>
      </c>
      <c r="M54" s="36">
        <f>'2-2-1週報_週別患者数'!M54/37</f>
        <v>0.21621621621621623</v>
      </c>
      <c r="N54" s="37">
        <f>'2-2-1週報_週別患者数'!N54/37</f>
        <v>0.4864864864864865</v>
      </c>
      <c r="O54" s="191">
        <f>'2-2-1週報_週別患者数'!O54/8</f>
        <v>0</v>
      </c>
      <c r="P54" s="37">
        <f>'2-2-1週報_週別患者数'!P54/8</f>
        <v>1</v>
      </c>
      <c r="Q54" s="100">
        <v>0</v>
      </c>
      <c r="R54" s="36">
        <f>'2-2-1週報_週別患者数'!R54/6</f>
        <v>0</v>
      </c>
      <c r="S54" s="36">
        <f>'2-2-1週報_週別患者数'!S54/6</f>
        <v>0</v>
      </c>
      <c r="T54" s="36">
        <f>'2-2-1週報_週別患者数'!T54/6</f>
        <v>0.16666666666666666</v>
      </c>
      <c r="U54" s="37">
        <f>'2-2-1週報_週別患者数'!U54/6</f>
        <v>0</v>
      </c>
      <c r="V54" s="11"/>
      <c r="W54" s="18">
        <v>61</v>
      </c>
      <c r="X54" s="19">
        <v>37</v>
      </c>
      <c r="Y54" s="19">
        <v>8</v>
      </c>
      <c r="Z54" s="20">
        <v>6</v>
      </c>
    </row>
    <row r="55" spans="1:26" ht="13.5" customHeight="1" thickBot="1">
      <c r="A55" s="16">
        <v>52</v>
      </c>
      <c r="B55" s="114" t="s">
        <v>245</v>
      </c>
      <c r="C55" s="235">
        <f>'2-2-1週報_週別患者数'!C55/61</f>
        <v>24.278688524590162</v>
      </c>
      <c r="D55" s="192">
        <f>'2-2-1週報_週別患者数'!D55/37</f>
        <v>2.054054054054054</v>
      </c>
      <c r="E55" s="146">
        <f>'2-2-1週報_週別患者数'!E55/37</f>
        <v>0.1891891891891892</v>
      </c>
      <c r="F55" s="146">
        <f>'2-2-1週報_週別患者数'!F55/37</f>
        <v>2.7837837837837838</v>
      </c>
      <c r="G55" s="146">
        <f>'2-2-1週報_週別患者数'!G55/37</f>
        <v>15</v>
      </c>
      <c r="H55" s="146">
        <f>'2-2-1週報_週別患者数'!H55/37</f>
        <v>0.5135135135135135</v>
      </c>
      <c r="I55" s="146">
        <f>'2-2-1週報_週別患者数'!I55/37</f>
        <v>2.5675675675675675</v>
      </c>
      <c r="J55" s="146">
        <f>'2-2-1週報_週別患者数'!J55/37</f>
        <v>0.02702702702702703</v>
      </c>
      <c r="K55" s="146">
        <f>'2-2-1週報_週別患者数'!K55/37</f>
        <v>0.6486486486486487</v>
      </c>
      <c r="L55" s="146">
        <f>'2-2-1週報_週別患者数'!L55/37</f>
        <v>0</v>
      </c>
      <c r="M55" s="146">
        <f>'2-2-1週報_週別患者数'!M55/37</f>
        <v>0.08108108108108109</v>
      </c>
      <c r="N55" s="147">
        <f>'2-2-1週報_週別患者数'!N55/37</f>
        <v>0.4594594594594595</v>
      </c>
      <c r="O55" s="191">
        <f>'2-2-1週報_週別患者数'!O55/8</f>
        <v>0</v>
      </c>
      <c r="P55" s="147">
        <f>'2-2-1週報_週別患者数'!P55/8</f>
        <v>2</v>
      </c>
      <c r="Q55" s="154">
        <v>0</v>
      </c>
      <c r="R55" s="146">
        <f>'2-2-1週報_週別患者数'!R55/6</f>
        <v>0</v>
      </c>
      <c r="S55" s="146">
        <f>'2-2-1週報_週別患者数'!S55/6</f>
        <v>0</v>
      </c>
      <c r="T55" s="146">
        <f>'2-2-1週報_週別患者数'!T55/6</f>
        <v>0</v>
      </c>
      <c r="U55" s="147">
        <f>'2-2-1週報_週別患者数'!U55/6</f>
        <v>0</v>
      </c>
      <c r="V55" s="11"/>
      <c r="W55" s="108">
        <v>61</v>
      </c>
      <c r="X55" s="109">
        <v>37</v>
      </c>
      <c r="Y55" s="109">
        <v>8</v>
      </c>
      <c r="Z55" s="110">
        <v>6</v>
      </c>
    </row>
    <row r="56" spans="1:26" ht="14.25" customHeight="1" thickTop="1">
      <c r="A56" s="246" t="s">
        <v>5</v>
      </c>
      <c r="B56" s="247"/>
      <c r="C56" s="193">
        <f>'2-2-1週報_週別患者数'!C56/61</f>
        <v>321.3606557377049</v>
      </c>
      <c r="D56" s="148">
        <f>'2-2-1週報_週別患者数'!D56/37</f>
        <v>41.513513513513516</v>
      </c>
      <c r="E56" s="194">
        <f>'2-2-1週報_週別患者数'!E56/37</f>
        <v>26.027027027027028</v>
      </c>
      <c r="F56" s="149">
        <f>'2-2-1週報_週別患者数'!F56/37</f>
        <v>86</v>
      </c>
      <c r="G56" s="149">
        <f>'2-2-1週報_週別患者数'!G56/37</f>
        <v>465.6756756756757</v>
      </c>
      <c r="H56" s="149">
        <f>'2-2-1週報_週別患者数'!H56/37</f>
        <v>61.4054054054054</v>
      </c>
      <c r="I56" s="149">
        <f>'2-2-1週報_週別患者数'!I56/37</f>
        <v>51.2972972972973</v>
      </c>
      <c r="J56" s="149">
        <f>'2-2-1週報_週別患者数'!J56/37</f>
        <v>1.2162162162162162</v>
      </c>
      <c r="K56" s="149">
        <f>'2-2-1週報_週別患者数'!K56/37</f>
        <v>37.972972972972975</v>
      </c>
      <c r="L56" s="149">
        <f>'2-2-1週報_週別患者数'!L56/37</f>
        <v>1.0810810810810811</v>
      </c>
      <c r="M56" s="149">
        <f>'2-2-1週報_週別患者数'!M56/37</f>
        <v>43.972972972972975</v>
      </c>
      <c r="N56" s="149">
        <f>'2-2-1週報_週別患者数'!N56/37</f>
        <v>14.135135135135135</v>
      </c>
      <c r="O56" s="148">
        <f>'2-2-1週報_週別患者数'!O56/8</f>
        <v>0.375</v>
      </c>
      <c r="P56" s="150">
        <f>'2-2-1週報_週別患者数'!P56/8</f>
        <v>100.875</v>
      </c>
      <c r="Q56" s="148">
        <f>'2-2-1週報_週別患者数'!Q56/6</f>
        <v>15.166666666666666</v>
      </c>
      <c r="R56" s="149">
        <f>'2-2-1週報_週別患者数'!R56/6</f>
        <v>0.16666666666666666</v>
      </c>
      <c r="S56" s="149">
        <f>'2-2-1週報_週別患者数'!S56/6</f>
        <v>0.8333333333333334</v>
      </c>
      <c r="T56" s="149">
        <f>'2-2-1週報_週別患者数'!T56/6</f>
        <v>3.1666666666666665</v>
      </c>
      <c r="U56" s="150">
        <f>'2-2-1週報_週別患者数'!U56/6</f>
        <v>1.1666666666666667</v>
      </c>
      <c r="V56" s="195"/>
      <c r="W56" s="195"/>
      <c r="X56" s="195"/>
      <c r="Y56" s="195"/>
      <c r="Z56" s="195"/>
    </row>
    <row r="57" spans="1:26" s="15" customFormat="1" ht="14.25" customHeight="1">
      <c r="A57" s="276" t="s">
        <v>132</v>
      </c>
      <c r="B57" s="277"/>
      <c r="C57" s="196">
        <f>'2-2-1週報_週別患者数'!C57/61</f>
        <v>161.44262295081967</v>
      </c>
      <c r="D57" s="35">
        <f>'2-2-1週報_週別患者数'!D57/37</f>
        <v>23.594594594594593</v>
      </c>
      <c r="E57" s="100">
        <f>'2-2-1週報_週別患者数'!E57/37</f>
        <v>13.64864864864865</v>
      </c>
      <c r="F57" s="100">
        <f>'2-2-1週報_週別患者数'!F57/37</f>
        <v>44.4054054054054</v>
      </c>
      <c r="G57" s="100">
        <f>'2-2-1週報_週別患者数'!G57/37</f>
        <v>250.8108108108108</v>
      </c>
      <c r="H57" s="100">
        <f>'2-2-1週報_週別患者数'!H57/37</f>
        <v>32.027027027027025</v>
      </c>
      <c r="I57" s="100">
        <f>'2-2-1週報_週別患者数'!I57/37</f>
        <v>28.37837837837838</v>
      </c>
      <c r="J57" s="100">
        <f>'2-2-1週報_週別患者数'!J57/37</f>
        <v>0.5945945945945946</v>
      </c>
      <c r="K57" s="100">
        <f>'2-2-1週報_週別患者数'!K57/37</f>
        <v>20.45945945945946</v>
      </c>
      <c r="L57" s="36">
        <f>'2-2-1週報_週別患者数'!L57/37</f>
        <v>0.5675675675675675</v>
      </c>
      <c r="M57" s="36">
        <f>'2-2-1週報_週別患者数'!M57/37</f>
        <v>24.135135135135137</v>
      </c>
      <c r="N57" s="197">
        <f>'2-2-1週報_週別患者数'!N57/37</f>
        <v>8.135135135135135</v>
      </c>
      <c r="O57" s="35">
        <f>'2-2-1週報_週別患者数'!O57/8</f>
        <v>0.125</v>
      </c>
      <c r="P57" s="198">
        <f>'2-2-1週報_週別患者数'!P57/8</f>
        <v>46.875</v>
      </c>
      <c r="Q57" s="35">
        <f>'2-2-1週報_週別患者数'!Q57/6</f>
        <v>7.333333333333333</v>
      </c>
      <c r="R57" s="36">
        <f>'2-2-1週報_週別患者数'!R57/6</f>
        <v>0.16666666666666666</v>
      </c>
      <c r="S57" s="36">
        <f>'2-2-1週報_週別患者数'!S57/6</f>
        <v>0.5</v>
      </c>
      <c r="T57" s="36">
        <f>'2-2-1週報_週別患者数'!T57/6</f>
        <v>2</v>
      </c>
      <c r="U57" s="37">
        <f>'2-2-1週報_週別患者数'!U57/6</f>
        <v>0.5</v>
      </c>
      <c r="V57" s="124"/>
      <c r="W57" s="124"/>
      <c r="X57" s="124"/>
      <c r="Y57" s="124"/>
      <c r="Z57" s="124"/>
    </row>
    <row r="58" spans="1:26" s="15" customFormat="1" ht="14.25" customHeight="1">
      <c r="A58" s="278" t="s">
        <v>133</v>
      </c>
      <c r="B58" s="279"/>
      <c r="C58" s="199">
        <f>'2-2-1週報_週別患者数'!C58/61</f>
        <v>159.91803278688525</v>
      </c>
      <c r="D58" s="151">
        <f>'2-2-1週報_週別患者数'!D58/37</f>
        <v>17.91891891891892</v>
      </c>
      <c r="E58" s="152">
        <f>'2-2-1週報_週別患者数'!E58/37</f>
        <v>12.378378378378379</v>
      </c>
      <c r="F58" s="152">
        <f>'2-2-1週報_週別患者数'!F58/37</f>
        <v>41.5945945945946</v>
      </c>
      <c r="G58" s="152">
        <f>'2-2-1週報_週別患者数'!G58/37</f>
        <v>214.86486486486487</v>
      </c>
      <c r="H58" s="152">
        <f>'2-2-1週報_週別患者数'!H58/37</f>
        <v>29.37837837837838</v>
      </c>
      <c r="I58" s="152">
        <f>'2-2-1週報_週別患者数'!I58/37</f>
        <v>22.91891891891892</v>
      </c>
      <c r="J58" s="152">
        <f>'2-2-1週報_週別患者数'!J58/37</f>
        <v>0.6216216216216216</v>
      </c>
      <c r="K58" s="152">
        <f>'2-2-1週報_週別患者数'!K58/37</f>
        <v>17.513513513513512</v>
      </c>
      <c r="L58" s="152">
        <f>'2-2-1週報_週別患者数'!L58/37</f>
        <v>0.5135135135135135</v>
      </c>
      <c r="M58" s="152">
        <f>'2-2-1週報_週別患者数'!M58/37</f>
        <v>19.83783783783784</v>
      </c>
      <c r="N58" s="153">
        <f>'2-2-1週報_週別患者数'!N58/37</f>
        <v>6</v>
      </c>
      <c r="O58" s="151">
        <f>'2-2-1週報_週別患者数'!O58/8</f>
        <v>0.25</v>
      </c>
      <c r="P58" s="153">
        <f>'2-2-1週報_週別患者数'!P58/8</f>
        <v>54</v>
      </c>
      <c r="Q58" s="151">
        <f>'2-2-1週報_週別患者数'!Q58/6</f>
        <v>7.833333333333333</v>
      </c>
      <c r="R58" s="152">
        <f>'2-2-1週報_週別患者数'!R58/6</f>
        <v>0</v>
      </c>
      <c r="S58" s="152">
        <f>'2-2-1週報_週別患者数'!S58/6</f>
        <v>0.3333333333333333</v>
      </c>
      <c r="T58" s="152">
        <f>'2-2-1週報_週別患者数'!T58/6</f>
        <v>1.1666666666666667</v>
      </c>
      <c r="U58" s="153">
        <f>'2-2-1週報_週別患者数'!U58/6</f>
        <v>0.6666666666666666</v>
      </c>
      <c r="V58" s="124"/>
      <c r="W58" s="124"/>
      <c r="X58" s="124"/>
      <c r="Y58" s="124"/>
      <c r="Z58" s="124"/>
    </row>
    <row r="59" spans="2:21" ht="3" customHeight="1">
      <c r="B59" s="4"/>
      <c r="S59" s="169"/>
      <c r="T59" s="169"/>
      <c r="U59" s="169"/>
    </row>
    <row r="60" spans="1:21" s="169" customFormat="1" ht="15" customHeight="1">
      <c r="A60" s="251" t="s">
        <v>250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15" t="s">
        <v>251</v>
      </c>
      <c r="N60" s="239"/>
      <c r="O60" s="239"/>
      <c r="P60" s="239"/>
      <c r="Q60" s="239"/>
      <c r="R60" s="239"/>
      <c r="S60" s="239"/>
      <c r="T60" s="239"/>
      <c r="U60" s="239"/>
    </row>
  </sheetData>
  <sheetProtection/>
  <mergeCells count="10">
    <mergeCell ref="D2:N2"/>
    <mergeCell ref="A60:L60"/>
    <mergeCell ref="W2:Z2"/>
    <mergeCell ref="O2:P2"/>
    <mergeCell ref="Q2:U2"/>
    <mergeCell ref="A57:B57"/>
    <mergeCell ref="A58:B58"/>
    <mergeCell ref="A2:A3"/>
    <mergeCell ref="B2:B3"/>
    <mergeCell ref="A56:B56"/>
  </mergeCells>
  <printOptions/>
  <pageMargins left="0.7086614173228347" right="0.5905511811023623" top="0.6299212598425197" bottom="0.3937007874015748" header="0.3937007874015748" footer="0.5118110236220472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W27"/>
  <sheetViews>
    <sheetView showGridLines="0" showZero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50390625" style="206" customWidth="1"/>
    <col min="2" max="2" width="9.875" style="169" customWidth="1"/>
    <col min="3" max="15" width="7.125" style="169" customWidth="1"/>
    <col min="16" max="16" width="1.625" style="169" customWidth="1"/>
    <col min="17" max="17" width="12.375" style="206" customWidth="1"/>
    <col min="18" max="19" width="7.125" style="169" customWidth="1"/>
    <col min="20" max="22" width="5.625" style="169" customWidth="1"/>
    <col min="23" max="23" width="1.37890625" style="169" customWidth="1"/>
    <col min="24" max="16384" width="9.00390625" style="169" customWidth="1"/>
  </cols>
  <sheetData>
    <row r="1" spans="1:22" ht="27.75" customHeight="1">
      <c r="A1" s="221" t="s">
        <v>45</v>
      </c>
      <c r="O1" s="222" t="s">
        <v>13</v>
      </c>
      <c r="Q1" s="226"/>
      <c r="V1" s="186" t="s">
        <v>13</v>
      </c>
    </row>
    <row r="2" spans="1:22" s="188" customFormat="1" ht="24" customHeight="1">
      <c r="A2" s="285" t="s">
        <v>22</v>
      </c>
      <c r="B2" s="231" t="s">
        <v>12</v>
      </c>
      <c r="C2" s="281" t="s">
        <v>9</v>
      </c>
      <c r="D2" s="283"/>
      <c r="E2" s="283"/>
      <c r="F2" s="283"/>
      <c r="G2" s="283"/>
      <c r="H2" s="283"/>
      <c r="I2" s="283"/>
      <c r="J2" s="283"/>
      <c r="K2" s="283"/>
      <c r="L2" s="283"/>
      <c r="M2" s="284"/>
      <c r="N2" s="281" t="s">
        <v>10</v>
      </c>
      <c r="O2" s="288"/>
      <c r="P2" s="224"/>
      <c r="Q2" s="285" t="s">
        <v>22</v>
      </c>
      <c r="R2" s="281" t="s">
        <v>11</v>
      </c>
      <c r="S2" s="282"/>
      <c r="T2" s="283"/>
      <c r="U2" s="283"/>
      <c r="V2" s="284"/>
    </row>
    <row r="3" spans="1:23" s="8" customFormat="1" ht="144.75" customHeight="1">
      <c r="A3" s="287"/>
      <c r="B3" s="167" t="s">
        <v>1</v>
      </c>
      <c r="C3" s="219" t="s">
        <v>49</v>
      </c>
      <c r="D3" s="212" t="s">
        <v>35</v>
      </c>
      <c r="E3" s="223" t="s">
        <v>36</v>
      </c>
      <c r="F3" s="107" t="s">
        <v>37</v>
      </c>
      <c r="G3" s="107" t="s">
        <v>42</v>
      </c>
      <c r="H3" s="107" t="s">
        <v>38</v>
      </c>
      <c r="I3" s="107" t="s">
        <v>39</v>
      </c>
      <c r="J3" s="107" t="s">
        <v>43</v>
      </c>
      <c r="K3" s="107" t="s">
        <v>40</v>
      </c>
      <c r="L3" s="107" t="s">
        <v>41</v>
      </c>
      <c r="M3" s="107" t="s">
        <v>48</v>
      </c>
      <c r="N3" s="204" t="s">
        <v>2</v>
      </c>
      <c r="O3" s="207" t="s">
        <v>3</v>
      </c>
      <c r="P3" s="44"/>
      <c r="Q3" s="286"/>
      <c r="R3" s="105" t="s">
        <v>139</v>
      </c>
      <c r="S3" s="104" t="s">
        <v>138</v>
      </c>
      <c r="T3" s="107" t="s">
        <v>6</v>
      </c>
      <c r="U3" s="107" t="s">
        <v>7</v>
      </c>
      <c r="V3" s="230" t="s">
        <v>44</v>
      </c>
      <c r="W3" s="7"/>
    </row>
    <row r="4" spans="1:23" ht="21" customHeight="1">
      <c r="A4" s="41" t="s">
        <v>50</v>
      </c>
      <c r="B4" s="215">
        <v>57</v>
      </c>
      <c r="C4" s="45">
        <v>199</v>
      </c>
      <c r="D4" s="213">
        <v>4</v>
      </c>
      <c r="E4" s="46">
        <v>3</v>
      </c>
      <c r="F4" s="46">
        <v>130</v>
      </c>
      <c r="G4" s="46">
        <v>27</v>
      </c>
      <c r="H4" s="46">
        <v>8</v>
      </c>
      <c r="I4" s="46">
        <v>0</v>
      </c>
      <c r="J4" s="46">
        <v>30</v>
      </c>
      <c r="K4" s="46">
        <v>0</v>
      </c>
      <c r="L4" s="46">
        <v>10</v>
      </c>
      <c r="M4" s="46">
        <v>0</v>
      </c>
      <c r="N4" s="45">
        <v>0</v>
      </c>
      <c r="O4" s="208">
        <v>4</v>
      </c>
      <c r="P4" s="47"/>
      <c r="Q4" s="41" t="s">
        <v>51</v>
      </c>
      <c r="R4" s="45">
        <v>8</v>
      </c>
      <c r="S4" s="46">
        <v>0</v>
      </c>
      <c r="T4" s="46">
        <v>2</v>
      </c>
      <c r="U4" s="46">
        <v>0</v>
      </c>
      <c r="V4" s="208">
        <v>0</v>
      </c>
      <c r="W4" s="2"/>
    </row>
    <row r="5" spans="1:23" ht="21" customHeight="1">
      <c r="A5" s="42" t="s">
        <v>52</v>
      </c>
      <c r="B5" s="216">
        <v>235</v>
      </c>
      <c r="C5" s="210">
        <v>275</v>
      </c>
      <c r="D5" s="54">
        <v>49</v>
      </c>
      <c r="E5" s="48">
        <v>11</v>
      </c>
      <c r="F5" s="48">
        <v>1020</v>
      </c>
      <c r="G5" s="48">
        <v>115</v>
      </c>
      <c r="H5" s="48">
        <v>89</v>
      </c>
      <c r="I5" s="48">
        <v>6</v>
      </c>
      <c r="J5" s="48">
        <v>581</v>
      </c>
      <c r="K5" s="48">
        <v>1</v>
      </c>
      <c r="L5" s="48">
        <v>134</v>
      </c>
      <c r="M5" s="48">
        <v>3</v>
      </c>
      <c r="N5" s="210">
        <v>0</v>
      </c>
      <c r="O5" s="49">
        <v>7</v>
      </c>
      <c r="P5" s="47"/>
      <c r="Q5" s="42" t="s">
        <v>53</v>
      </c>
      <c r="R5" s="210">
        <v>66</v>
      </c>
      <c r="S5" s="48">
        <v>0</v>
      </c>
      <c r="T5" s="48">
        <v>2</v>
      </c>
      <c r="U5" s="48">
        <v>6</v>
      </c>
      <c r="V5" s="49">
        <v>5</v>
      </c>
      <c r="W5" s="2"/>
    </row>
    <row r="6" spans="1:23" ht="21" customHeight="1">
      <c r="A6" s="42" t="s">
        <v>54</v>
      </c>
      <c r="B6" s="216">
        <v>808</v>
      </c>
      <c r="C6" s="210">
        <v>481</v>
      </c>
      <c r="D6" s="54">
        <v>202</v>
      </c>
      <c r="E6" s="48">
        <v>97</v>
      </c>
      <c r="F6" s="48">
        <v>2428</v>
      </c>
      <c r="G6" s="48">
        <v>333</v>
      </c>
      <c r="H6" s="48">
        <v>494</v>
      </c>
      <c r="I6" s="48">
        <v>4</v>
      </c>
      <c r="J6" s="48">
        <v>687</v>
      </c>
      <c r="K6" s="48">
        <v>0</v>
      </c>
      <c r="L6" s="48">
        <v>453</v>
      </c>
      <c r="M6" s="48">
        <v>13</v>
      </c>
      <c r="N6" s="210">
        <v>0</v>
      </c>
      <c r="O6" s="49">
        <v>20</v>
      </c>
      <c r="P6" s="47"/>
      <c r="Q6" s="42" t="s">
        <v>55</v>
      </c>
      <c r="R6" s="210">
        <v>15</v>
      </c>
      <c r="S6" s="48">
        <v>0</v>
      </c>
      <c r="T6" s="48">
        <v>0</v>
      </c>
      <c r="U6" s="48">
        <v>7</v>
      </c>
      <c r="V6" s="49">
        <v>0</v>
      </c>
      <c r="W6" s="2"/>
    </row>
    <row r="7" spans="1:23" ht="21" customHeight="1">
      <c r="A7" s="42" t="s">
        <v>56</v>
      </c>
      <c r="B7" s="216">
        <v>922</v>
      </c>
      <c r="C7" s="210">
        <v>294</v>
      </c>
      <c r="D7" s="54">
        <v>140</v>
      </c>
      <c r="E7" s="48">
        <v>198</v>
      </c>
      <c r="F7" s="48">
        <v>2117</v>
      </c>
      <c r="G7" s="48">
        <v>401</v>
      </c>
      <c r="H7" s="48">
        <v>458</v>
      </c>
      <c r="I7" s="48">
        <v>6</v>
      </c>
      <c r="J7" s="48">
        <v>87</v>
      </c>
      <c r="K7" s="48">
        <v>1</v>
      </c>
      <c r="L7" s="48">
        <v>356</v>
      </c>
      <c r="M7" s="48">
        <v>37</v>
      </c>
      <c r="N7" s="210">
        <v>0</v>
      </c>
      <c r="O7" s="49">
        <v>32</v>
      </c>
      <c r="P7" s="47"/>
      <c r="Q7" s="42" t="s">
        <v>57</v>
      </c>
      <c r="R7" s="210">
        <v>1</v>
      </c>
      <c r="S7" s="48">
        <v>0</v>
      </c>
      <c r="T7" s="48">
        <v>1</v>
      </c>
      <c r="U7" s="48">
        <v>6</v>
      </c>
      <c r="V7" s="49">
        <v>1</v>
      </c>
      <c r="W7" s="2"/>
    </row>
    <row r="8" spans="1:23" ht="21" customHeight="1">
      <c r="A8" s="42" t="s">
        <v>58</v>
      </c>
      <c r="B8" s="216">
        <v>1118</v>
      </c>
      <c r="C8" s="210">
        <v>152</v>
      </c>
      <c r="D8" s="54">
        <v>153</v>
      </c>
      <c r="E8" s="48">
        <v>309</v>
      </c>
      <c r="F8" s="48">
        <v>2029</v>
      </c>
      <c r="G8" s="48">
        <v>422</v>
      </c>
      <c r="H8" s="48">
        <v>320</v>
      </c>
      <c r="I8" s="48">
        <v>5</v>
      </c>
      <c r="J8" s="48">
        <v>12</v>
      </c>
      <c r="K8" s="48">
        <v>1</v>
      </c>
      <c r="L8" s="48">
        <v>220</v>
      </c>
      <c r="M8" s="48">
        <v>64</v>
      </c>
      <c r="N8" s="210">
        <v>0</v>
      </c>
      <c r="O8" s="49">
        <v>26</v>
      </c>
      <c r="P8" s="47"/>
      <c r="Q8" s="42" t="s">
        <v>59</v>
      </c>
      <c r="R8" s="210">
        <v>0</v>
      </c>
      <c r="S8" s="48">
        <v>0</v>
      </c>
      <c r="T8" s="48">
        <v>0</v>
      </c>
      <c r="U8" s="48">
        <v>0</v>
      </c>
      <c r="V8" s="49">
        <v>0</v>
      </c>
      <c r="W8" s="2"/>
    </row>
    <row r="9" spans="1:23" ht="21" customHeight="1">
      <c r="A9" s="42" t="s">
        <v>60</v>
      </c>
      <c r="B9" s="216">
        <v>1327</v>
      </c>
      <c r="C9" s="210">
        <v>72</v>
      </c>
      <c r="D9" s="54">
        <v>132</v>
      </c>
      <c r="E9" s="48">
        <v>453</v>
      </c>
      <c r="F9" s="48">
        <v>1904</v>
      </c>
      <c r="G9" s="48">
        <v>348</v>
      </c>
      <c r="H9" s="48">
        <v>221</v>
      </c>
      <c r="I9" s="48">
        <v>5</v>
      </c>
      <c r="J9" s="48">
        <v>6</v>
      </c>
      <c r="K9" s="48">
        <v>0</v>
      </c>
      <c r="L9" s="48">
        <v>193</v>
      </c>
      <c r="M9" s="48">
        <v>93</v>
      </c>
      <c r="N9" s="210">
        <v>0</v>
      </c>
      <c r="O9" s="49">
        <v>30</v>
      </c>
      <c r="P9" s="47"/>
      <c r="Q9" s="42" t="s">
        <v>61</v>
      </c>
      <c r="R9" s="210">
        <v>0</v>
      </c>
      <c r="S9" s="48">
        <v>0</v>
      </c>
      <c r="T9" s="48">
        <v>0</v>
      </c>
      <c r="U9" s="48">
        <v>0</v>
      </c>
      <c r="V9" s="49">
        <v>0</v>
      </c>
      <c r="W9" s="2"/>
    </row>
    <row r="10" spans="1:23" ht="21" customHeight="1">
      <c r="A10" s="42" t="s">
        <v>62</v>
      </c>
      <c r="B10" s="216">
        <v>1524</v>
      </c>
      <c r="C10" s="210">
        <v>41</v>
      </c>
      <c r="D10" s="54">
        <v>118</v>
      </c>
      <c r="E10" s="48">
        <v>490</v>
      </c>
      <c r="F10" s="48">
        <v>1693</v>
      </c>
      <c r="G10" s="48">
        <v>270</v>
      </c>
      <c r="H10" s="48">
        <v>161</v>
      </c>
      <c r="I10" s="48">
        <v>8</v>
      </c>
      <c r="J10" s="48">
        <v>2</v>
      </c>
      <c r="K10" s="48">
        <v>1</v>
      </c>
      <c r="L10" s="48">
        <v>136</v>
      </c>
      <c r="M10" s="48">
        <v>105</v>
      </c>
      <c r="N10" s="210">
        <v>0</v>
      </c>
      <c r="O10" s="49">
        <v>29</v>
      </c>
      <c r="P10" s="47"/>
      <c r="Q10" s="42" t="s">
        <v>63</v>
      </c>
      <c r="R10" s="210">
        <v>0</v>
      </c>
      <c r="S10" s="48">
        <v>0</v>
      </c>
      <c r="T10" s="48">
        <v>0</v>
      </c>
      <c r="U10" s="48">
        <v>0</v>
      </c>
      <c r="V10" s="49">
        <v>0</v>
      </c>
      <c r="W10" s="2"/>
    </row>
    <row r="11" spans="1:23" ht="21" customHeight="1">
      <c r="A11" s="42" t="s">
        <v>64</v>
      </c>
      <c r="B11" s="216">
        <v>1487</v>
      </c>
      <c r="C11" s="210">
        <v>16</v>
      </c>
      <c r="D11" s="54">
        <v>70</v>
      </c>
      <c r="E11" s="48">
        <v>432</v>
      </c>
      <c r="F11" s="48">
        <v>1235</v>
      </c>
      <c r="G11" s="48">
        <v>162</v>
      </c>
      <c r="H11" s="48">
        <v>78</v>
      </c>
      <c r="I11" s="48">
        <v>7</v>
      </c>
      <c r="J11" s="48">
        <v>0</v>
      </c>
      <c r="K11" s="48">
        <v>2</v>
      </c>
      <c r="L11" s="48">
        <v>58</v>
      </c>
      <c r="M11" s="48">
        <v>68</v>
      </c>
      <c r="N11" s="210">
        <v>1</v>
      </c>
      <c r="O11" s="49">
        <v>12</v>
      </c>
      <c r="P11" s="47"/>
      <c r="Q11" s="42" t="s">
        <v>65</v>
      </c>
      <c r="R11" s="210">
        <v>0</v>
      </c>
      <c r="S11" s="48">
        <v>0</v>
      </c>
      <c r="T11" s="48">
        <v>0</v>
      </c>
      <c r="U11" s="48">
        <v>0</v>
      </c>
      <c r="V11" s="49">
        <v>0</v>
      </c>
      <c r="W11" s="2"/>
    </row>
    <row r="12" spans="1:23" ht="21" customHeight="1">
      <c r="A12" s="42" t="s">
        <v>66</v>
      </c>
      <c r="B12" s="216">
        <v>1293</v>
      </c>
      <c r="C12" s="210">
        <v>1</v>
      </c>
      <c r="D12" s="54">
        <v>33</v>
      </c>
      <c r="E12" s="48">
        <v>321</v>
      </c>
      <c r="F12" s="48">
        <v>839</v>
      </c>
      <c r="G12" s="48">
        <v>56</v>
      </c>
      <c r="H12" s="48">
        <v>23</v>
      </c>
      <c r="I12" s="48">
        <v>1</v>
      </c>
      <c r="J12" s="48">
        <v>0</v>
      </c>
      <c r="K12" s="48">
        <v>4</v>
      </c>
      <c r="L12" s="48">
        <v>28</v>
      </c>
      <c r="M12" s="48">
        <v>37</v>
      </c>
      <c r="N12" s="210">
        <v>0</v>
      </c>
      <c r="O12" s="49">
        <v>16</v>
      </c>
      <c r="P12" s="47"/>
      <c r="Q12" s="42" t="s">
        <v>67</v>
      </c>
      <c r="R12" s="210">
        <v>0</v>
      </c>
      <c r="S12" s="48">
        <v>0</v>
      </c>
      <c r="T12" s="48">
        <v>0</v>
      </c>
      <c r="U12" s="48">
        <v>0</v>
      </c>
      <c r="V12" s="49">
        <v>0</v>
      </c>
      <c r="W12" s="2"/>
    </row>
    <row r="13" spans="1:23" ht="21" customHeight="1">
      <c r="A13" s="42" t="s">
        <v>68</v>
      </c>
      <c r="B13" s="216">
        <v>1220</v>
      </c>
      <c r="C13" s="210">
        <v>0</v>
      </c>
      <c r="D13" s="54">
        <v>23</v>
      </c>
      <c r="E13" s="48">
        <v>250</v>
      </c>
      <c r="F13" s="48">
        <v>686</v>
      </c>
      <c r="G13" s="48">
        <v>48</v>
      </c>
      <c r="H13" s="48">
        <v>22</v>
      </c>
      <c r="I13" s="48">
        <v>1</v>
      </c>
      <c r="J13" s="48">
        <v>0</v>
      </c>
      <c r="K13" s="48">
        <v>2</v>
      </c>
      <c r="L13" s="48">
        <v>15</v>
      </c>
      <c r="M13" s="48">
        <v>33</v>
      </c>
      <c r="N13" s="210">
        <v>0</v>
      </c>
      <c r="O13" s="49">
        <v>11</v>
      </c>
      <c r="P13" s="47"/>
      <c r="Q13" s="42" t="s">
        <v>69</v>
      </c>
      <c r="R13" s="210">
        <v>0</v>
      </c>
      <c r="S13" s="48">
        <v>0</v>
      </c>
      <c r="T13" s="48">
        <v>0</v>
      </c>
      <c r="U13" s="48">
        <v>0</v>
      </c>
      <c r="V13" s="49">
        <v>0</v>
      </c>
      <c r="W13" s="2"/>
    </row>
    <row r="14" spans="1:23" ht="21" customHeight="1">
      <c r="A14" s="42" t="s">
        <v>70</v>
      </c>
      <c r="B14" s="216">
        <v>1141</v>
      </c>
      <c r="C14" s="210">
        <v>1</v>
      </c>
      <c r="D14" s="54">
        <v>14</v>
      </c>
      <c r="E14" s="48">
        <v>180</v>
      </c>
      <c r="F14" s="48">
        <v>557</v>
      </c>
      <c r="G14" s="48">
        <v>34</v>
      </c>
      <c r="H14" s="48">
        <v>7</v>
      </c>
      <c r="I14" s="48">
        <v>0</v>
      </c>
      <c r="J14" s="48">
        <v>0</v>
      </c>
      <c r="K14" s="48">
        <v>7</v>
      </c>
      <c r="L14" s="48">
        <v>9</v>
      </c>
      <c r="M14" s="48">
        <v>26</v>
      </c>
      <c r="N14" s="210">
        <v>0</v>
      </c>
      <c r="O14" s="49">
        <v>14</v>
      </c>
      <c r="P14" s="47"/>
      <c r="Q14" s="42" t="s">
        <v>71</v>
      </c>
      <c r="R14" s="210">
        <v>0</v>
      </c>
      <c r="S14" s="48">
        <v>0</v>
      </c>
      <c r="T14" s="48">
        <v>0</v>
      </c>
      <c r="U14" s="48">
        <v>0</v>
      </c>
      <c r="V14" s="49">
        <v>0</v>
      </c>
      <c r="W14" s="2"/>
    </row>
    <row r="15" spans="1:23" ht="21" customHeight="1">
      <c r="A15" s="42" t="s">
        <v>72</v>
      </c>
      <c r="B15" s="216">
        <v>3781</v>
      </c>
      <c r="C15" s="210">
        <v>2</v>
      </c>
      <c r="D15" s="54">
        <v>23</v>
      </c>
      <c r="E15" s="48">
        <v>389</v>
      </c>
      <c r="F15" s="48">
        <v>1462</v>
      </c>
      <c r="G15" s="48">
        <v>46</v>
      </c>
      <c r="H15" s="48">
        <v>14</v>
      </c>
      <c r="I15" s="48">
        <v>2</v>
      </c>
      <c r="J15" s="48">
        <v>0</v>
      </c>
      <c r="K15" s="48">
        <v>17</v>
      </c>
      <c r="L15" s="48">
        <v>11</v>
      </c>
      <c r="M15" s="48">
        <v>36</v>
      </c>
      <c r="N15" s="210">
        <v>0</v>
      </c>
      <c r="O15" s="49">
        <v>27</v>
      </c>
      <c r="P15" s="47"/>
      <c r="Q15" s="42" t="s">
        <v>73</v>
      </c>
      <c r="R15" s="210">
        <v>0</v>
      </c>
      <c r="S15" s="48">
        <v>0</v>
      </c>
      <c r="T15" s="48">
        <v>0</v>
      </c>
      <c r="U15" s="48">
        <v>0</v>
      </c>
      <c r="V15" s="49">
        <v>0</v>
      </c>
      <c r="W15" s="2"/>
    </row>
    <row r="16" spans="1:23" ht="21" customHeight="1">
      <c r="A16" s="42" t="s">
        <v>74</v>
      </c>
      <c r="B16" s="216">
        <v>643</v>
      </c>
      <c r="C16" s="210">
        <v>0</v>
      </c>
      <c r="D16" s="54">
        <v>1</v>
      </c>
      <c r="E16" s="48">
        <v>18</v>
      </c>
      <c r="F16" s="48">
        <v>223</v>
      </c>
      <c r="G16" s="48">
        <v>5</v>
      </c>
      <c r="H16" s="48">
        <v>0</v>
      </c>
      <c r="I16" s="48">
        <v>0</v>
      </c>
      <c r="J16" s="48">
        <v>0</v>
      </c>
      <c r="K16" s="48">
        <v>2</v>
      </c>
      <c r="L16" s="48">
        <v>1</v>
      </c>
      <c r="M16" s="48">
        <v>3</v>
      </c>
      <c r="N16" s="210">
        <v>0</v>
      </c>
      <c r="O16" s="49">
        <v>26</v>
      </c>
      <c r="P16" s="47"/>
      <c r="Q16" s="42" t="s">
        <v>75</v>
      </c>
      <c r="R16" s="210">
        <v>0</v>
      </c>
      <c r="S16" s="48">
        <v>1</v>
      </c>
      <c r="T16" s="48">
        <v>0</v>
      </c>
      <c r="U16" s="48">
        <v>0</v>
      </c>
      <c r="V16" s="49">
        <v>1</v>
      </c>
      <c r="W16" s="2"/>
    </row>
    <row r="17" spans="1:23" ht="21" customHeight="1">
      <c r="A17" s="42" t="s">
        <v>140</v>
      </c>
      <c r="B17" s="216">
        <v>612</v>
      </c>
      <c r="C17" s="210">
        <v>2</v>
      </c>
      <c r="D17" s="54">
        <v>1</v>
      </c>
      <c r="E17" s="48">
        <v>31</v>
      </c>
      <c r="F17" s="48">
        <v>907</v>
      </c>
      <c r="G17" s="48">
        <v>5</v>
      </c>
      <c r="H17" s="48">
        <v>3</v>
      </c>
      <c r="I17" s="48">
        <v>0</v>
      </c>
      <c r="J17" s="48">
        <v>0</v>
      </c>
      <c r="K17" s="48">
        <v>2</v>
      </c>
      <c r="L17" s="48">
        <v>3</v>
      </c>
      <c r="M17" s="48">
        <v>5</v>
      </c>
      <c r="N17" s="210">
        <v>0</v>
      </c>
      <c r="O17" s="49">
        <v>103</v>
      </c>
      <c r="P17" s="47"/>
      <c r="Q17" s="42" t="s">
        <v>76</v>
      </c>
      <c r="R17" s="210">
        <v>0</v>
      </c>
      <c r="S17" s="48">
        <v>0</v>
      </c>
      <c r="T17" s="48">
        <v>0</v>
      </c>
      <c r="U17" s="48">
        <v>0</v>
      </c>
      <c r="V17" s="49">
        <v>0</v>
      </c>
      <c r="W17" s="2"/>
    </row>
    <row r="18" spans="1:23" ht="21" customHeight="1">
      <c r="A18" s="42" t="s">
        <v>77</v>
      </c>
      <c r="B18" s="216">
        <v>1136</v>
      </c>
      <c r="C18" s="220">
        <v>0</v>
      </c>
      <c r="D18" s="214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10">
        <v>0</v>
      </c>
      <c r="O18" s="49">
        <v>175</v>
      </c>
      <c r="P18" s="47"/>
      <c r="Q18" s="42" t="s">
        <v>78</v>
      </c>
      <c r="R18" s="210">
        <v>0</v>
      </c>
      <c r="S18" s="48">
        <v>0</v>
      </c>
      <c r="T18" s="48">
        <v>0</v>
      </c>
      <c r="U18" s="48">
        <v>0</v>
      </c>
      <c r="V18" s="49">
        <v>0</v>
      </c>
      <c r="W18" s="2"/>
    </row>
    <row r="19" spans="1:23" ht="21" customHeight="1" thickBot="1">
      <c r="A19" s="42" t="s">
        <v>79</v>
      </c>
      <c r="B19" s="216">
        <v>876</v>
      </c>
      <c r="C19" s="220">
        <v>0</v>
      </c>
      <c r="D19" s="214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10">
        <v>0</v>
      </c>
      <c r="O19" s="49">
        <v>84</v>
      </c>
      <c r="P19" s="47"/>
      <c r="Q19" s="42" t="s">
        <v>80</v>
      </c>
      <c r="R19" s="210">
        <v>1</v>
      </c>
      <c r="S19" s="48">
        <v>0</v>
      </c>
      <c r="T19" s="48">
        <v>0</v>
      </c>
      <c r="U19" s="48">
        <v>0</v>
      </c>
      <c r="V19" s="49">
        <v>0</v>
      </c>
      <c r="W19" s="2"/>
    </row>
    <row r="20" spans="1:23" ht="21" customHeight="1" thickTop="1">
      <c r="A20" s="42" t="s">
        <v>81</v>
      </c>
      <c r="B20" s="216">
        <v>599</v>
      </c>
      <c r="C20" s="220">
        <v>0</v>
      </c>
      <c r="D20" s="214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10">
        <v>1</v>
      </c>
      <c r="O20" s="49">
        <v>62</v>
      </c>
      <c r="P20" s="47"/>
      <c r="Q20" s="217" t="s">
        <v>5</v>
      </c>
      <c r="R20" s="111">
        <f>SUM(R4:R19)</f>
        <v>91</v>
      </c>
      <c r="S20" s="155">
        <f>SUM(S4:S19)</f>
        <v>1</v>
      </c>
      <c r="T20" s="155">
        <f>SUM(T4:T19)</f>
        <v>5</v>
      </c>
      <c r="U20" s="155">
        <f>SUM(U4:U19)</f>
        <v>19</v>
      </c>
      <c r="V20" s="158">
        <f>SUM(V4:V19)</f>
        <v>7</v>
      </c>
      <c r="W20" s="2"/>
    </row>
    <row r="21" spans="1:23" ht="21" customHeight="1">
      <c r="A21" s="42" t="s">
        <v>82</v>
      </c>
      <c r="B21" s="216">
        <v>455</v>
      </c>
      <c r="C21" s="220">
        <v>0</v>
      </c>
      <c r="D21" s="214">
        <v>0</v>
      </c>
      <c r="E21" s="205">
        <v>0</v>
      </c>
      <c r="F21" s="205">
        <v>0</v>
      </c>
      <c r="G21" s="205">
        <v>0</v>
      </c>
      <c r="H21" s="205"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10">
        <v>0</v>
      </c>
      <c r="O21" s="49">
        <v>70</v>
      </c>
      <c r="P21" s="47"/>
      <c r="Q21" s="227"/>
      <c r="R21" s="228"/>
      <c r="S21" s="228"/>
      <c r="T21" s="228"/>
      <c r="U21" s="228"/>
      <c r="V21" s="228"/>
      <c r="W21" s="2"/>
    </row>
    <row r="22" spans="1:23" ht="21" customHeight="1">
      <c r="A22" s="42" t="s">
        <v>141</v>
      </c>
      <c r="B22" s="216">
        <v>189</v>
      </c>
      <c r="C22" s="220">
        <v>0</v>
      </c>
      <c r="D22" s="214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10">
        <v>1</v>
      </c>
      <c r="O22" s="49">
        <v>59</v>
      </c>
      <c r="P22" s="47"/>
      <c r="Q22" s="227"/>
      <c r="R22" s="228"/>
      <c r="S22" s="228"/>
      <c r="T22" s="228"/>
      <c r="U22" s="228"/>
      <c r="V22" s="228"/>
      <c r="W22" s="2"/>
    </row>
    <row r="23" spans="1:23" ht="21" customHeight="1" thickBot="1">
      <c r="A23" s="42" t="s">
        <v>83</v>
      </c>
      <c r="B23" s="216">
        <v>180</v>
      </c>
      <c r="C23" s="220">
        <v>0</v>
      </c>
      <c r="D23" s="214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11">
        <v>0</v>
      </c>
      <c r="O23" s="209">
        <v>0</v>
      </c>
      <c r="P23" s="47"/>
      <c r="Q23" s="227"/>
      <c r="R23" s="228"/>
      <c r="S23" s="228"/>
      <c r="T23" s="228"/>
      <c r="U23" s="228"/>
      <c r="V23" s="228"/>
      <c r="W23" s="2"/>
    </row>
    <row r="24" spans="1:23" ht="21" customHeight="1" thickTop="1">
      <c r="A24" s="217" t="s">
        <v>5</v>
      </c>
      <c r="B24" s="218">
        <f>SUM(B4:B23)</f>
        <v>19603</v>
      </c>
      <c r="C24" s="111">
        <f>SUM(C4:C23)</f>
        <v>1536</v>
      </c>
      <c r="D24" s="166">
        <f>SUM(D4:D23)</f>
        <v>963</v>
      </c>
      <c r="E24" s="166">
        <f aca="true" t="shared" si="0" ref="E24:L24">SUM(E4:E23)</f>
        <v>3182</v>
      </c>
      <c r="F24" s="166">
        <f t="shared" si="0"/>
        <v>17230</v>
      </c>
      <c r="G24" s="166">
        <f t="shared" si="0"/>
        <v>2272</v>
      </c>
      <c r="H24" s="166">
        <f t="shared" si="0"/>
        <v>1898</v>
      </c>
      <c r="I24" s="166">
        <f t="shared" si="0"/>
        <v>45</v>
      </c>
      <c r="J24" s="166">
        <f t="shared" si="0"/>
        <v>1405</v>
      </c>
      <c r="K24" s="166">
        <f t="shared" si="0"/>
        <v>40</v>
      </c>
      <c r="L24" s="166">
        <f t="shared" si="0"/>
        <v>1627</v>
      </c>
      <c r="M24" s="155">
        <f>SUM(M4:M23)</f>
        <v>523</v>
      </c>
      <c r="N24" s="111">
        <f>SUM(N4:N23)</f>
        <v>3</v>
      </c>
      <c r="O24" s="158">
        <f>SUM(O4:O23)</f>
        <v>807</v>
      </c>
      <c r="P24" s="225"/>
      <c r="Q24" s="227"/>
      <c r="R24" s="228"/>
      <c r="S24" s="228"/>
      <c r="T24" s="228"/>
      <c r="U24" s="228"/>
      <c r="V24" s="228"/>
      <c r="W24" s="229"/>
    </row>
    <row r="25" spans="1:17" ht="4.5" customHeight="1">
      <c r="A25" s="169"/>
      <c r="B25" s="206"/>
      <c r="Q25" s="169"/>
    </row>
    <row r="26" spans="1:21" s="232" customFormat="1" ht="15" customHeight="1">
      <c r="A26" s="289" t="s">
        <v>247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</row>
    <row r="27" spans="1:22" s="233" customFormat="1" ht="15" customHeight="1">
      <c r="A27" s="280" t="s">
        <v>142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</row>
  </sheetData>
  <sheetProtection/>
  <mergeCells count="7">
    <mergeCell ref="A27:V27"/>
    <mergeCell ref="R2:V2"/>
    <mergeCell ref="Q2:Q3"/>
    <mergeCell ref="A2:A3"/>
    <mergeCell ref="C2:M2"/>
    <mergeCell ref="N2:O2"/>
    <mergeCell ref="A26:U26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AC39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5" width="5.875" style="1" customWidth="1"/>
    <col min="26" max="26" width="2.25390625" style="1" customWidth="1"/>
    <col min="27" max="28" width="5.125" style="1" customWidth="1"/>
    <col min="29" max="29" width="1.37890625" style="1" customWidth="1"/>
    <col min="30" max="16384" width="9.00390625" style="1" customWidth="1"/>
  </cols>
  <sheetData>
    <row r="1" spans="1:28" ht="34.5" customHeight="1">
      <c r="A1" s="38" t="s">
        <v>104</v>
      </c>
      <c r="M1" s="127"/>
      <c r="Y1" s="39" t="s">
        <v>13</v>
      </c>
      <c r="AB1" s="9"/>
    </row>
    <row r="2" spans="1:28" s="6" customFormat="1" ht="24" customHeight="1">
      <c r="A2" s="285"/>
      <c r="B2" s="296" t="s">
        <v>136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8"/>
      <c r="N2" s="296" t="s">
        <v>137</v>
      </c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8"/>
      <c r="AA2" s="290" t="s">
        <v>8</v>
      </c>
      <c r="AB2" s="291"/>
    </row>
    <row r="3" spans="1:29" s="8" customFormat="1" ht="200.25" customHeight="1">
      <c r="A3" s="305"/>
      <c r="B3" s="306" t="s">
        <v>103</v>
      </c>
      <c r="C3" s="294"/>
      <c r="D3" s="295"/>
      <c r="E3" s="307" t="s">
        <v>123</v>
      </c>
      <c r="F3" s="294"/>
      <c r="G3" s="295"/>
      <c r="H3" s="306" t="s">
        <v>90</v>
      </c>
      <c r="I3" s="294"/>
      <c r="J3" s="295"/>
      <c r="K3" s="294" t="s">
        <v>25</v>
      </c>
      <c r="L3" s="294"/>
      <c r="M3" s="295"/>
      <c r="N3" s="299" t="s">
        <v>121</v>
      </c>
      <c r="O3" s="300"/>
      <c r="P3" s="301"/>
      <c r="Q3" s="299" t="s">
        <v>122</v>
      </c>
      <c r="R3" s="300"/>
      <c r="S3" s="300"/>
      <c r="T3" s="134"/>
      <c r="U3" s="136" t="s">
        <v>135</v>
      </c>
      <c r="V3" s="135"/>
      <c r="W3" s="302" t="s">
        <v>26</v>
      </c>
      <c r="X3" s="303"/>
      <c r="Y3" s="304"/>
      <c r="Z3" s="7"/>
      <c r="AA3" s="292" t="s">
        <v>107</v>
      </c>
      <c r="AB3" s="293" t="s">
        <v>106</v>
      </c>
      <c r="AC3" s="7"/>
    </row>
    <row r="4" spans="1:29" ht="18.75" customHeight="1">
      <c r="A4" s="55" t="s">
        <v>23</v>
      </c>
      <c r="B4" s="56" t="s">
        <v>87</v>
      </c>
      <c r="C4" s="57" t="s">
        <v>88</v>
      </c>
      <c r="D4" s="59" t="s">
        <v>89</v>
      </c>
      <c r="E4" s="56" t="s">
        <v>87</v>
      </c>
      <c r="F4" s="58" t="s">
        <v>88</v>
      </c>
      <c r="G4" s="59" t="s">
        <v>89</v>
      </c>
      <c r="H4" s="56" t="s">
        <v>87</v>
      </c>
      <c r="I4" s="58" t="s">
        <v>88</v>
      </c>
      <c r="J4" s="59" t="s">
        <v>89</v>
      </c>
      <c r="K4" s="57" t="s">
        <v>87</v>
      </c>
      <c r="L4" s="58" t="s">
        <v>88</v>
      </c>
      <c r="M4" s="59" t="s">
        <v>89</v>
      </c>
      <c r="N4" s="56" t="s">
        <v>87</v>
      </c>
      <c r="O4" s="58" t="s">
        <v>88</v>
      </c>
      <c r="P4" s="59" t="s">
        <v>89</v>
      </c>
      <c r="Q4" s="56" t="s">
        <v>87</v>
      </c>
      <c r="R4" s="58" t="s">
        <v>88</v>
      </c>
      <c r="S4" s="99" t="s">
        <v>89</v>
      </c>
      <c r="T4" s="137" t="s">
        <v>87</v>
      </c>
      <c r="U4" s="138" t="s">
        <v>88</v>
      </c>
      <c r="V4" s="139" t="s">
        <v>89</v>
      </c>
      <c r="W4" s="56" t="s">
        <v>87</v>
      </c>
      <c r="X4" s="58" t="s">
        <v>88</v>
      </c>
      <c r="Y4" s="59" t="s">
        <v>89</v>
      </c>
      <c r="Z4" s="24"/>
      <c r="AA4" s="292"/>
      <c r="AB4" s="293"/>
      <c r="AC4" s="2"/>
    </row>
    <row r="5" spans="1:29" ht="25.5" customHeight="1">
      <c r="A5" s="41" t="s">
        <v>91</v>
      </c>
      <c r="B5" s="86">
        <f>SUM(C5:D5)</f>
        <v>9</v>
      </c>
      <c r="C5" s="61">
        <v>5</v>
      </c>
      <c r="D5" s="62">
        <v>4</v>
      </c>
      <c r="E5" s="86">
        <f>SUM(F5:G5)</f>
        <v>2</v>
      </c>
      <c r="F5" s="63">
        <v>2</v>
      </c>
      <c r="G5" s="62">
        <v>0</v>
      </c>
      <c r="H5" s="86">
        <f>SUM(I5:J5)</f>
        <v>0</v>
      </c>
      <c r="I5" s="63">
        <v>0</v>
      </c>
      <c r="J5" s="62"/>
      <c r="K5" s="86">
        <f>SUM(L5:M5)</f>
        <v>7</v>
      </c>
      <c r="L5" s="63">
        <v>7</v>
      </c>
      <c r="M5" s="62">
        <v>0</v>
      </c>
      <c r="N5" s="86">
        <f>SUM(O5:P5)</f>
        <v>16</v>
      </c>
      <c r="O5" s="86">
        <v>14</v>
      </c>
      <c r="P5" s="88">
        <v>2</v>
      </c>
      <c r="Q5" s="86">
        <f>SUM(R5:S5)</f>
        <v>0</v>
      </c>
      <c r="R5" s="93"/>
      <c r="S5" s="90"/>
      <c r="T5" s="45">
        <f>SUM(U5:V5)</f>
        <v>0</v>
      </c>
      <c r="U5" s="93"/>
      <c r="V5" s="88"/>
      <c r="W5" s="86">
        <f>SUM(X5:Y5)</f>
        <v>1</v>
      </c>
      <c r="X5" s="93">
        <v>1</v>
      </c>
      <c r="Y5" s="87"/>
      <c r="Z5" s="24"/>
      <c r="AA5" s="68">
        <v>11</v>
      </c>
      <c r="AB5" s="69">
        <v>6</v>
      </c>
      <c r="AC5" s="2"/>
    </row>
    <row r="6" spans="1:29" ht="25.5" customHeight="1">
      <c r="A6" s="42" t="s">
        <v>92</v>
      </c>
      <c r="B6" s="86">
        <f aca="true" t="shared" si="0" ref="B6:B15">SUM(C6:D6)</f>
        <v>5</v>
      </c>
      <c r="C6" s="64">
        <v>2</v>
      </c>
      <c r="D6" s="65">
        <v>3</v>
      </c>
      <c r="E6" s="86">
        <f aca="true" t="shared" si="1" ref="E6:E15">SUM(F6:G6)</f>
        <v>2</v>
      </c>
      <c r="F6" s="66">
        <v>2</v>
      </c>
      <c r="G6" s="65">
        <v>0</v>
      </c>
      <c r="H6" s="86">
        <f aca="true" t="shared" si="2" ref="H6:H15">SUM(I6:J6)</f>
        <v>1</v>
      </c>
      <c r="I6" s="66">
        <v>1</v>
      </c>
      <c r="J6" s="65"/>
      <c r="K6" s="86">
        <f aca="true" t="shared" si="3" ref="K6:K15">SUM(L6:M6)</f>
        <v>8</v>
      </c>
      <c r="L6" s="66">
        <v>6</v>
      </c>
      <c r="M6" s="65">
        <v>2</v>
      </c>
      <c r="N6" s="86">
        <f aca="true" t="shared" si="4" ref="N6:N15">SUM(O6:P6)</f>
        <v>12</v>
      </c>
      <c r="O6" s="54">
        <v>10</v>
      </c>
      <c r="P6" s="89">
        <v>2</v>
      </c>
      <c r="Q6" s="86">
        <f aca="true" t="shared" si="5" ref="Q6:Q15">SUM(R6:S6)</f>
        <v>0</v>
      </c>
      <c r="R6" s="48"/>
      <c r="S6" s="91"/>
      <c r="T6" s="85">
        <f aca="true" t="shared" si="6" ref="T6:T15">SUM(U6:V6)</f>
        <v>0</v>
      </c>
      <c r="U6" s="48"/>
      <c r="V6" s="89"/>
      <c r="W6" s="86">
        <f aca="true" t="shared" si="7" ref="W6:W15">SUM(X6:Y6)</f>
        <v>0</v>
      </c>
      <c r="X6" s="48"/>
      <c r="Y6" s="49"/>
      <c r="Z6" s="24"/>
      <c r="AA6" s="70">
        <v>11</v>
      </c>
      <c r="AB6" s="71">
        <v>6</v>
      </c>
      <c r="AC6" s="2"/>
    </row>
    <row r="7" spans="1:29" ht="25.5" customHeight="1">
      <c r="A7" s="42" t="s">
        <v>93</v>
      </c>
      <c r="B7" s="86">
        <f t="shared" si="0"/>
        <v>8</v>
      </c>
      <c r="C7" s="64">
        <v>8</v>
      </c>
      <c r="D7" s="65">
        <v>0</v>
      </c>
      <c r="E7" s="86">
        <f t="shared" si="1"/>
        <v>7</v>
      </c>
      <c r="F7" s="66">
        <v>6</v>
      </c>
      <c r="G7" s="65">
        <v>1</v>
      </c>
      <c r="H7" s="86">
        <f t="shared" si="2"/>
        <v>2</v>
      </c>
      <c r="I7" s="66">
        <v>2</v>
      </c>
      <c r="J7" s="65"/>
      <c r="K7" s="86">
        <f t="shared" si="3"/>
        <v>4</v>
      </c>
      <c r="L7" s="66">
        <v>4</v>
      </c>
      <c r="M7" s="65">
        <v>0</v>
      </c>
      <c r="N7" s="86">
        <f t="shared" si="4"/>
        <v>13</v>
      </c>
      <c r="O7" s="54">
        <v>11</v>
      </c>
      <c r="P7" s="89">
        <v>2</v>
      </c>
      <c r="Q7" s="86">
        <f t="shared" si="5"/>
        <v>0</v>
      </c>
      <c r="R7" s="48"/>
      <c r="S7" s="91"/>
      <c r="T7" s="85">
        <f t="shared" si="6"/>
        <v>0</v>
      </c>
      <c r="U7" s="48"/>
      <c r="V7" s="89"/>
      <c r="W7" s="86">
        <f t="shared" si="7"/>
        <v>0</v>
      </c>
      <c r="X7" s="48"/>
      <c r="Y7" s="49"/>
      <c r="Z7" s="24"/>
      <c r="AA7" s="70">
        <v>11</v>
      </c>
      <c r="AB7" s="71">
        <v>6</v>
      </c>
      <c r="AC7" s="2"/>
    </row>
    <row r="8" spans="1:29" ht="25.5" customHeight="1">
      <c r="A8" s="42" t="s">
        <v>94</v>
      </c>
      <c r="B8" s="86">
        <f t="shared" si="0"/>
        <v>11</v>
      </c>
      <c r="C8" s="64">
        <v>7</v>
      </c>
      <c r="D8" s="65">
        <v>4</v>
      </c>
      <c r="E8" s="86">
        <f t="shared" si="1"/>
        <v>3</v>
      </c>
      <c r="F8" s="66">
        <v>3</v>
      </c>
      <c r="G8" s="65">
        <v>0</v>
      </c>
      <c r="H8" s="86">
        <f t="shared" si="2"/>
        <v>1</v>
      </c>
      <c r="I8" s="66">
        <v>1</v>
      </c>
      <c r="J8" s="65"/>
      <c r="K8" s="86">
        <f t="shared" si="3"/>
        <v>6</v>
      </c>
      <c r="L8" s="66">
        <v>6</v>
      </c>
      <c r="M8" s="65">
        <v>0</v>
      </c>
      <c r="N8" s="86">
        <f t="shared" si="4"/>
        <v>9</v>
      </c>
      <c r="O8" s="54">
        <v>3</v>
      </c>
      <c r="P8" s="89">
        <v>6</v>
      </c>
      <c r="Q8" s="86">
        <f t="shared" si="5"/>
        <v>0</v>
      </c>
      <c r="R8" s="48"/>
      <c r="S8" s="91"/>
      <c r="T8" s="85">
        <f t="shared" si="6"/>
        <v>0</v>
      </c>
      <c r="U8" s="48"/>
      <c r="V8" s="89"/>
      <c r="W8" s="86">
        <f t="shared" si="7"/>
        <v>1</v>
      </c>
      <c r="X8" s="48">
        <v>1</v>
      </c>
      <c r="Y8" s="49"/>
      <c r="Z8" s="24"/>
      <c r="AA8" s="70">
        <v>11</v>
      </c>
      <c r="AB8" s="71">
        <v>6</v>
      </c>
      <c r="AC8" s="2"/>
    </row>
    <row r="9" spans="1:29" ht="25.5" customHeight="1">
      <c r="A9" s="42" t="s">
        <v>95</v>
      </c>
      <c r="B9" s="86">
        <f t="shared" si="0"/>
        <v>11</v>
      </c>
      <c r="C9" s="64">
        <v>7</v>
      </c>
      <c r="D9" s="65">
        <v>4</v>
      </c>
      <c r="E9" s="86">
        <f t="shared" si="1"/>
        <v>5</v>
      </c>
      <c r="F9" s="66">
        <v>5</v>
      </c>
      <c r="G9" s="65">
        <v>0</v>
      </c>
      <c r="H9" s="86">
        <f t="shared" si="2"/>
        <v>5</v>
      </c>
      <c r="I9" s="66">
        <v>5</v>
      </c>
      <c r="J9" s="65"/>
      <c r="K9" s="86">
        <f t="shared" si="3"/>
        <v>6</v>
      </c>
      <c r="L9" s="66">
        <v>5</v>
      </c>
      <c r="M9" s="65">
        <v>1</v>
      </c>
      <c r="N9" s="86">
        <f t="shared" si="4"/>
        <v>8</v>
      </c>
      <c r="O9" s="54">
        <v>7</v>
      </c>
      <c r="P9" s="89">
        <v>1</v>
      </c>
      <c r="Q9" s="86">
        <f t="shared" si="5"/>
        <v>0</v>
      </c>
      <c r="R9" s="48"/>
      <c r="S9" s="91"/>
      <c r="T9" s="85">
        <f t="shared" si="6"/>
        <v>0</v>
      </c>
      <c r="U9" s="48"/>
      <c r="V9" s="89"/>
      <c r="W9" s="86">
        <f t="shared" si="7"/>
        <v>0</v>
      </c>
      <c r="X9" s="48"/>
      <c r="Y9" s="49"/>
      <c r="Z9" s="24"/>
      <c r="AA9" s="70">
        <v>11</v>
      </c>
      <c r="AB9" s="71">
        <v>6</v>
      </c>
      <c r="AC9" s="2"/>
    </row>
    <row r="10" spans="1:29" ht="25.5" customHeight="1">
      <c r="A10" s="42" t="s">
        <v>96</v>
      </c>
      <c r="B10" s="86">
        <f t="shared" si="0"/>
        <v>15</v>
      </c>
      <c r="C10" s="64">
        <v>10</v>
      </c>
      <c r="D10" s="65">
        <v>5</v>
      </c>
      <c r="E10" s="86">
        <f t="shared" si="1"/>
        <v>4</v>
      </c>
      <c r="F10" s="66">
        <v>4</v>
      </c>
      <c r="G10" s="65">
        <v>0</v>
      </c>
      <c r="H10" s="86">
        <f t="shared" si="2"/>
        <v>2</v>
      </c>
      <c r="I10" s="66">
        <v>2</v>
      </c>
      <c r="J10" s="65"/>
      <c r="K10" s="86">
        <f t="shared" si="3"/>
        <v>7</v>
      </c>
      <c r="L10" s="66">
        <v>6</v>
      </c>
      <c r="M10" s="65">
        <v>1</v>
      </c>
      <c r="N10" s="86">
        <f t="shared" si="4"/>
        <v>4</v>
      </c>
      <c r="O10" s="54">
        <v>2</v>
      </c>
      <c r="P10" s="89">
        <v>2</v>
      </c>
      <c r="Q10" s="86">
        <f t="shared" si="5"/>
        <v>0</v>
      </c>
      <c r="R10" s="48"/>
      <c r="S10" s="91"/>
      <c r="T10" s="85">
        <f t="shared" si="6"/>
        <v>0</v>
      </c>
      <c r="U10" s="48"/>
      <c r="V10" s="89"/>
      <c r="W10" s="86">
        <f t="shared" si="7"/>
        <v>0</v>
      </c>
      <c r="X10" s="48"/>
      <c r="Y10" s="49"/>
      <c r="Z10" s="24"/>
      <c r="AA10" s="70">
        <v>11</v>
      </c>
      <c r="AB10" s="71">
        <v>6</v>
      </c>
      <c r="AC10" s="2"/>
    </row>
    <row r="11" spans="1:29" ht="25.5" customHeight="1">
      <c r="A11" s="42" t="s">
        <v>97</v>
      </c>
      <c r="B11" s="86">
        <f t="shared" si="0"/>
        <v>6</v>
      </c>
      <c r="C11" s="64">
        <v>4</v>
      </c>
      <c r="D11" s="65">
        <v>2</v>
      </c>
      <c r="E11" s="86">
        <f t="shared" si="1"/>
        <v>6</v>
      </c>
      <c r="F11" s="66">
        <v>4</v>
      </c>
      <c r="G11" s="65">
        <v>2</v>
      </c>
      <c r="H11" s="86">
        <f t="shared" si="2"/>
        <v>4</v>
      </c>
      <c r="I11" s="66">
        <v>4</v>
      </c>
      <c r="J11" s="65"/>
      <c r="K11" s="86">
        <f t="shared" si="3"/>
        <v>5</v>
      </c>
      <c r="L11" s="66">
        <v>5</v>
      </c>
      <c r="M11" s="65">
        <v>0</v>
      </c>
      <c r="N11" s="86">
        <f t="shared" si="4"/>
        <v>8</v>
      </c>
      <c r="O11" s="54">
        <v>6</v>
      </c>
      <c r="P11" s="89">
        <v>2</v>
      </c>
      <c r="Q11" s="86">
        <f t="shared" si="5"/>
        <v>0</v>
      </c>
      <c r="R11" s="48"/>
      <c r="S11" s="91"/>
      <c r="T11" s="85">
        <f t="shared" si="6"/>
        <v>0</v>
      </c>
      <c r="U11" s="48"/>
      <c r="V11" s="89"/>
      <c r="W11" s="86">
        <f t="shared" si="7"/>
        <v>0</v>
      </c>
      <c r="X11" s="48"/>
      <c r="Y11" s="49"/>
      <c r="Z11" s="24"/>
      <c r="AA11" s="70">
        <v>11</v>
      </c>
      <c r="AB11" s="71">
        <v>6</v>
      </c>
      <c r="AC11" s="2"/>
    </row>
    <row r="12" spans="1:29" ht="25.5" customHeight="1">
      <c r="A12" s="42" t="s">
        <v>98</v>
      </c>
      <c r="B12" s="86">
        <f t="shared" si="0"/>
        <v>9</v>
      </c>
      <c r="C12" s="64">
        <v>7</v>
      </c>
      <c r="D12" s="65">
        <v>2</v>
      </c>
      <c r="E12" s="86">
        <f t="shared" si="1"/>
        <v>3</v>
      </c>
      <c r="F12" s="66">
        <v>3</v>
      </c>
      <c r="G12" s="65">
        <v>0</v>
      </c>
      <c r="H12" s="86">
        <f t="shared" si="2"/>
        <v>7</v>
      </c>
      <c r="I12" s="66">
        <v>7</v>
      </c>
      <c r="J12" s="65"/>
      <c r="K12" s="86">
        <f t="shared" si="3"/>
        <v>10</v>
      </c>
      <c r="L12" s="66">
        <v>9</v>
      </c>
      <c r="M12" s="65">
        <v>1</v>
      </c>
      <c r="N12" s="86">
        <f t="shared" si="4"/>
        <v>5</v>
      </c>
      <c r="O12" s="54">
        <v>4</v>
      </c>
      <c r="P12" s="89">
        <v>1</v>
      </c>
      <c r="Q12" s="86">
        <f t="shared" si="5"/>
        <v>0</v>
      </c>
      <c r="R12" s="48"/>
      <c r="S12" s="91"/>
      <c r="T12" s="85">
        <f t="shared" si="6"/>
        <v>0</v>
      </c>
      <c r="U12" s="48"/>
      <c r="V12" s="89"/>
      <c r="W12" s="86">
        <f t="shared" si="7"/>
        <v>1</v>
      </c>
      <c r="X12" s="48"/>
      <c r="Y12" s="49">
        <v>1</v>
      </c>
      <c r="Z12" s="24"/>
      <c r="AA12" s="70">
        <v>11</v>
      </c>
      <c r="AB12" s="71">
        <v>6</v>
      </c>
      <c r="AC12" s="2"/>
    </row>
    <row r="13" spans="1:29" ht="25.5" customHeight="1">
      <c r="A13" s="42" t="s">
        <v>99</v>
      </c>
      <c r="B13" s="86">
        <f t="shared" si="0"/>
        <v>13</v>
      </c>
      <c r="C13" s="64">
        <v>8</v>
      </c>
      <c r="D13" s="65">
        <v>5</v>
      </c>
      <c r="E13" s="86">
        <f t="shared" si="1"/>
        <v>4</v>
      </c>
      <c r="F13" s="66">
        <v>4</v>
      </c>
      <c r="G13" s="65">
        <v>0</v>
      </c>
      <c r="H13" s="86">
        <f t="shared" si="2"/>
        <v>3</v>
      </c>
      <c r="I13" s="66">
        <v>3</v>
      </c>
      <c r="J13" s="65"/>
      <c r="K13" s="86">
        <f t="shared" si="3"/>
        <v>3</v>
      </c>
      <c r="L13" s="66">
        <v>2</v>
      </c>
      <c r="M13" s="65">
        <v>1</v>
      </c>
      <c r="N13" s="86">
        <f t="shared" si="4"/>
        <v>7</v>
      </c>
      <c r="O13" s="54">
        <v>5</v>
      </c>
      <c r="P13" s="89">
        <v>2</v>
      </c>
      <c r="Q13" s="86">
        <f t="shared" si="5"/>
        <v>0</v>
      </c>
      <c r="R13" s="48"/>
      <c r="S13" s="91"/>
      <c r="T13" s="85">
        <f t="shared" si="6"/>
        <v>0</v>
      </c>
      <c r="U13" s="48"/>
      <c r="V13" s="89"/>
      <c r="W13" s="86">
        <f t="shared" si="7"/>
        <v>0</v>
      </c>
      <c r="X13" s="48"/>
      <c r="Y13" s="49"/>
      <c r="Z13" s="24"/>
      <c r="AA13" s="70">
        <v>11</v>
      </c>
      <c r="AB13" s="71">
        <v>6</v>
      </c>
      <c r="AC13" s="2"/>
    </row>
    <row r="14" spans="1:29" ht="25.5" customHeight="1">
      <c r="A14" s="42" t="s">
        <v>100</v>
      </c>
      <c r="B14" s="86">
        <f t="shared" si="0"/>
        <v>15</v>
      </c>
      <c r="C14" s="64">
        <v>14</v>
      </c>
      <c r="D14" s="65">
        <v>1</v>
      </c>
      <c r="E14" s="86">
        <f t="shared" si="1"/>
        <v>2</v>
      </c>
      <c r="F14" s="66">
        <v>0</v>
      </c>
      <c r="G14" s="65">
        <v>2</v>
      </c>
      <c r="H14" s="86">
        <f t="shared" si="2"/>
        <v>1</v>
      </c>
      <c r="I14" s="66">
        <v>1</v>
      </c>
      <c r="J14" s="65"/>
      <c r="K14" s="86">
        <f t="shared" si="3"/>
        <v>3</v>
      </c>
      <c r="L14" s="66">
        <v>2</v>
      </c>
      <c r="M14" s="65">
        <v>1</v>
      </c>
      <c r="N14" s="86">
        <f t="shared" si="4"/>
        <v>6</v>
      </c>
      <c r="O14" s="54">
        <v>2</v>
      </c>
      <c r="P14" s="89">
        <v>4</v>
      </c>
      <c r="Q14" s="86">
        <f t="shared" si="5"/>
        <v>0</v>
      </c>
      <c r="R14" s="48"/>
      <c r="S14" s="91"/>
      <c r="T14" s="85">
        <f t="shared" si="6"/>
        <v>0</v>
      </c>
      <c r="U14" s="48"/>
      <c r="V14" s="89"/>
      <c r="W14" s="86">
        <f t="shared" si="7"/>
        <v>0</v>
      </c>
      <c r="X14" s="48"/>
      <c r="Y14" s="49"/>
      <c r="Z14" s="24"/>
      <c r="AA14" s="70">
        <v>11</v>
      </c>
      <c r="AB14" s="71">
        <v>6</v>
      </c>
      <c r="AC14" s="2"/>
    </row>
    <row r="15" spans="1:29" ht="25.5" customHeight="1">
      <c r="A15" s="42" t="s">
        <v>101</v>
      </c>
      <c r="B15" s="86">
        <f t="shared" si="0"/>
        <v>4</v>
      </c>
      <c r="C15" s="64">
        <v>3</v>
      </c>
      <c r="D15" s="65">
        <v>1</v>
      </c>
      <c r="E15" s="86">
        <f t="shared" si="1"/>
        <v>4</v>
      </c>
      <c r="F15" s="66">
        <v>4</v>
      </c>
      <c r="G15" s="65">
        <v>0</v>
      </c>
      <c r="H15" s="86">
        <f t="shared" si="2"/>
        <v>1</v>
      </c>
      <c r="I15" s="66">
        <v>1</v>
      </c>
      <c r="J15" s="65"/>
      <c r="K15" s="86">
        <f t="shared" si="3"/>
        <v>4</v>
      </c>
      <c r="L15" s="66">
        <v>4</v>
      </c>
      <c r="M15" s="65"/>
      <c r="N15" s="86">
        <f t="shared" si="4"/>
        <v>9</v>
      </c>
      <c r="O15" s="54">
        <v>6</v>
      </c>
      <c r="P15" s="89">
        <v>3</v>
      </c>
      <c r="Q15" s="86">
        <f t="shared" si="5"/>
        <v>0</v>
      </c>
      <c r="R15" s="48"/>
      <c r="S15" s="91"/>
      <c r="T15" s="85">
        <f t="shared" si="6"/>
        <v>0</v>
      </c>
      <c r="U15" s="48"/>
      <c r="V15" s="89"/>
      <c r="W15" s="86">
        <f t="shared" si="7"/>
        <v>0</v>
      </c>
      <c r="X15" s="48"/>
      <c r="Y15" s="49"/>
      <c r="Z15" s="24"/>
      <c r="AA15" s="70">
        <v>11</v>
      </c>
      <c r="AB15" s="71">
        <v>6</v>
      </c>
      <c r="AC15" s="2"/>
    </row>
    <row r="16" spans="1:29" ht="25.5" customHeight="1" thickBot="1">
      <c r="A16" s="42" t="s">
        <v>102</v>
      </c>
      <c r="B16" s="86">
        <f>SUM(C16:D16)</f>
        <v>2</v>
      </c>
      <c r="C16" s="64">
        <v>2</v>
      </c>
      <c r="D16" s="65">
        <v>0</v>
      </c>
      <c r="E16" s="86">
        <f>SUM(F16:G16)</f>
        <v>1</v>
      </c>
      <c r="F16" s="66">
        <v>1</v>
      </c>
      <c r="G16" s="65">
        <v>0</v>
      </c>
      <c r="H16" s="86">
        <f>SUM(I16:J16)</f>
        <v>2</v>
      </c>
      <c r="I16" s="66">
        <v>2</v>
      </c>
      <c r="J16" s="65"/>
      <c r="K16" s="86">
        <f>SUM(L16:M16)</f>
        <v>3</v>
      </c>
      <c r="L16" s="66">
        <v>3</v>
      </c>
      <c r="M16" s="65"/>
      <c r="N16" s="86">
        <f>SUM(O16:P16)</f>
        <v>9</v>
      </c>
      <c r="O16" s="54">
        <v>5</v>
      </c>
      <c r="P16" s="89">
        <v>4</v>
      </c>
      <c r="Q16" s="86">
        <f>SUM(R16:S16)</f>
        <v>0</v>
      </c>
      <c r="R16" s="48"/>
      <c r="S16" s="91"/>
      <c r="T16" s="157">
        <f>SUM(U16:V16)</f>
        <v>0</v>
      </c>
      <c r="U16" s="48"/>
      <c r="V16" s="89"/>
      <c r="W16" s="86">
        <f>SUM(X16:Y16)</f>
        <v>0</v>
      </c>
      <c r="X16" s="48"/>
      <c r="Y16" s="49"/>
      <c r="Z16" s="24"/>
      <c r="AA16" s="72">
        <v>11</v>
      </c>
      <c r="AB16" s="73">
        <v>6</v>
      </c>
      <c r="AC16" s="2"/>
    </row>
    <row r="17" spans="1:29" ht="25.5" customHeight="1" thickTop="1">
      <c r="A17" s="50" t="s">
        <v>5</v>
      </c>
      <c r="B17" s="111">
        <f aca="true" t="shared" si="8" ref="B17:H17">SUM(B5:B16)</f>
        <v>108</v>
      </c>
      <c r="C17" s="166">
        <f>SUM(C5:C16)</f>
        <v>77</v>
      </c>
      <c r="D17" s="158">
        <f t="shared" si="8"/>
        <v>31</v>
      </c>
      <c r="E17" s="111">
        <f t="shared" si="8"/>
        <v>43</v>
      </c>
      <c r="F17" s="155">
        <f t="shared" si="8"/>
        <v>38</v>
      </c>
      <c r="G17" s="155">
        <f t="shared" si="8"/>
        <v>5</v>
      </c>
      <c r="H17" s="111">
        <f t="shared" si="8"/>
        <v>29</v>
      </c>
      <c r="I17" s="155">
        <f aca="true" t="shared" si="9" ref="I17:Y17">SUM(I5:I16)</f>
        <v>29</v>
      </c>
      <c r="J17" s="158">
        <f t="shared" si="9"/>
        <v>0</v>
      </c>
      <c r="K17" s="111">
        <f t="shared" si="9"/>
        <v>66</v>
      </c>
      <c r="L17" s="155">
        <f t="shared" si="9"/>
        <v>59</v>
      </c>
      <c r="M17" s="158">
        <f t="shared" si="9"/>
        <v>7</v>
      </c>
      <c r="N17" s="111">
        <f t="shared" si="9"/>
        <v>106</v>
      </c>
      <c r="O17" s="155">
        <f t="shared" si="9"/>
        <v>75</v>
      </c>
      <c r="P17" s="158">
        <f t="shared" si="9"/>
        <v>31</v>
      </c>
      <c r="Q17" s="111">
        <f t="shared" si="9"/>
        <v>0</v>
      </c>
      <c r="R17" s="155">
        <f t="shared" si="9"/>
        <v>0</v>
      </c>
      <c r="S17" s="156">
        <f t="shared" si="9"/>
        <v>0</v>
      </c>
      <c r="T17" s="111">
        <f t="shared" si="9"/>
        <v>0</v>
      </c>
      <c r="U17" s="155">
        <f t="shared" si="9"/>
        <v>0</v>
      </c>
      <c r="V17" s="156">
        <f t="shared" si="9"/>
        <v>0</v>
      </c>
      <c r="W17" s="111">
        <f t="shared" si="9"/>
        <v>3</v>
      </c>
      <c r="X17" s="155">
        <f t="shared" si="9"/>
        <v>2</v>
      </c>
      <c r="Y17" s="158">
        <f t="shared" si="9"/>
        <v>1</v>
      </c>
      <c r="Z17" s="24"/>
      <c r="AA17" s="67"/>
      <c r="AB17" s="67"/>
      <c r="AC17" s="3"/>
    </row>
    <row r="18" spans="1:28" s="40" customFormat="1" ht="35.2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24"/>
      <c r="AA18" s="24"/>
      <c r="AB18" s="24"/>
    </row>
    <row r="19" ht="13.5">
      <c r="Z19" s="24"/>
    </row>
    <row r="20" ht="13.5">
      <c r="Z20" s="24"/>
    </row>
    <row r="21" ht="11.25" customHeight="1">
      <c r="Z21" s="24"/>
    </row>
    <row r="22" ht="13.5">
      <c r="Z22" s="24"/>
    </row>
    <row r="23" ht="13.5">
      <c r="Z23" s="24"/>
    </row>
    <row r="24" ht="13.5">
      <c r="Z24" s="24"/>
    </row>
    <row r="25" ht="13.5">
      <c r="Z25" s="24"/>
    </row>
    <row r="26" ht="13.5">
      <c r="Z26" s="24"/>
    </row>
    <row r="27" ht="13.5">
      <c r="Z27" s="24"/>
    </row>
    <row r="28" ht="13.5">
      <c r="Z28" s="24"/>
    </row>
    <row r="29" ht="13.5">
      <c r="Z29" s="24"/>
    </row>
    <row r="30" ht="13.5">
      <c r="Z30" s="24"/>
    </row>
    <row r="31" ht="13.5">
      <c r="Z31" s="24"/>
    </row>
    <row r="32" ht="13.5">
      <c r="Z32" s="24"/>
    </row>
    <row r="33" ht="13.5">
      <c r="Z33" s="24"/>
    </row>
    <row r="34" ht="13.5">
      <c r="Z34" s="24"/>
    </row>
    <row r="35" ht="13.5">
      <c r="Z35" s="24"/>
    </row>
    <row r="36" ht="13.5">
      <c r="Z36" s="24"/>
    </row>
    <row r="37" ht="13.5">
      <c r="Z37" s="24"/>
    </row>
    <row r="38" ht="13.5">
      <c r="Z38" s="24"/>
    </row>
    <row r="39" ht="13.5">
      <c r="Z39" s="21"/>
    </row>
  </sheetData>
  <sheetProtection/>
  <mergeCells count="13">
    <mergeCell ref="A2:A3"/>
    <mergeCell ref="B3:D3"/>
    <mergeCell ref="E3:G3"/>
    <mergeCell ref="H3:J3"/>
    <mergeCell ref="AA2:AB2"/>
    <mergeCell ref="AA3:AA4"/>
    <mergeCell ref="AB3:AB4"/>
    <mergeCell ref="K3:M3"/>
    <mergeCell ref="B2:M2"/>
    <mergeCell ref="N3:P3"/>
    <mergeCell ref="Q3:S3"/>
    <mergeCell ref="W3:Y3"/>
    <mergeCell ref="N2:Y2"/>
  </mergeCells>
  <printOptions/>
  <pageMargins left="0.58" right="0.1968503937007874" top="0.7086614173228347" bottom="0.5118110236220472" header="0.5118110236220472" footer="0.4330708661417323"/>
  <pageSetup fitToHeight="1" fitToWidth="1" horizontalDpi="1200" verticalDpi="1200" orientation="landscape" paperSize="9" scale="92" r:id="rId1"/>
  <ignoredErrors>
    <ignoredError sqref="A5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AC39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5" width="5.875" style="1" customWidth="1"/>
    <col min="26" max="26" width="2.125" style="1" customWidth="1"/>
    <col min="27" max="28" width="5.125" style="1" customWidth="1"/>
    <col min="29" max="29" width="1.37890625" style="1" customWidth="1"/>
    <col min="30" max="16384" width="9.00390625" style="1" customWidth="1"/>
  </cols>
  <sheetData>
    <row r="1" spans="1:28" ht="34.5" customHeight="1">
      <c r="A1" s="38" t="s">
        <v>127</v>
      </c>
      <c r="M1" s="127"/>
      <c r="Y1" s="39" t="s">
        <v>128</v>
      </c>
      <c r="AB1" s="9"/>
    </row>
    <row r="2" spans="1:28" s="6" customFormat="1" ht="24" customHeight="1">
      <c r="A2" s="285"/>
      <c r="B2" s="296" t="s">
        <v>136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8"/>
      <c r="N2" s="296" t="s">
        <v>137</v>
      </c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8"/>
      <c r="AA2" s="290" t="s">
        <v>8</v>
      </c>
      <c r="AB2" s="291"/>
    </row>
    <row r="3" spans="1:29" s="8" customFormat="1" ht="200.25" customHeight="1">
      <c r="A3" s="305"/>
      <c r="B3" s="306" t="s">
        <v>108</v>
      </c>
      <c r="C3" s="294"/>
      <c r="D3" s="295"/>
      <c r="E3" s="307" t="s">
        <v>123</v>
      </c>
      <c r="F3" s="294"/>
      <c r="G3" s="295"/>
      <c r="H3" s="306" t="s">
        <v>90</v>
      </c>
      <c r="I3" s="294"/>
      <c r="J3" s="295"/>
      <c r="K3" s="294" t="s">
        <v>25</v>
      </c>
      <c r="L3" s="294"/>
      <c r="M3" s="295"/>
      <c r="N3" s="307" t="s">
        <v>124</v>
      </c>
      <c r="O3" s="308"/>
      <c r="P3" s="309"/>
      <c r="Q3" s="307" t="s">
        <v>125</v>
      </c>
      <c r="R3" s="308"/>
      <c r="S3" s="309"/>
      <c r="T3" s="126"/>
      <c r="U3" s="140" t="s">
        <v>135</v>
      </c>
      <c r="V3" s="126"/>
      <c r="W3" s="306" t="s">
        <v>26</v>
      </c>
      <c r="X3" s="294"/>
      <c r="Y3" s="295"/>
      <c r="Z3" s="7"/>
      <c r="AA3" s="292" t="s">
        <v>126</v>
      </c>
      <c r="AB3" s="293" t="s">
        <v>106</v>
      </c>
      <c r="AC3" s="7"/>
    </row>
    <row r="4" spans="1:29" ht="18.75" customHeight="1">
      <c r="A4" s="55" t="s">
        <v>23</v>
      </c>
      <c r="B4" s="56" t="s">
        <v>87</v>
      </c>
      <c r="C4" s="57" t="s">
        <v>88</v>
      </c>
      <c r="D4" s="59" t="s">
        <v>89</v>
      </c>
      <c r="E4" s="56" t="s">
        <v>87</v>
      </c>
      <c r="F4" s="58" t="s">
        <v>88</v>
      </c>
      <c r="G4" s="59" t="s">
        <v>89</v>
      </c>
      <c r="H4" s="56" t="s">
        <v>87</v>
      </c>
      <c r="I4" s="58" t="s">
        <v>88</v>
      </c>
      <c r="J4" s="59" t="s">
        <v>89</v>
      </c>
      <c r="K4" s="57" t="s">
        <v>87</v>
      </c>
      <c r="L4" s="58" t="s">
        <v>88</v>
      </c>
      <c r="M4" s="59" t="s">
        <v>89</v>
      </c>
      <c r="N4" s="56" t="s">
        <v>87</v>
      </c>
      <c r="O4" s="58" t="s">
        <v>88</v>
      </c>
      <c r="P4" s="59" t="s">
        <v>89</v>
      </c>
      <c r="Q4" s="56" t="s">
        <v>87</v>
      </c>
      <c r="R4" s="58" t="s">
        <v>88</v>
      </c>
      <c r="S4" s="92" t="s">
        <v>89</v>
      </c>
      <c r="T4" s="141" t="s">
        <v>87</v>
      </c>
      <c r="U4" s="138" t="s">
        <v>88</v>
      </c>
      <c r="V4" s="142" t="s">
        <v>89</v>
      </c>
      <c r="W4" s="56" t="s">
        <v>87</v>
      </c>
      <c r="X4" s="58" t="s">
        <v>88</v>
      </c>
      <c r="Y4" s="59" t="s">
        <v>89</v>
      </c>
      <c r="Z4" s="24"/>
      <c r="AA4" s="310"/>
      <c r="AB4" s="293"/>
      <c r="AC4" s="2"/>
    </row>
    <row r="5" spans="1:29" ht="25.5" customHeight="1">
      <c r="A5" s="41" t="s">
        <v>109</v>
      </c>
      <c r="B5" s="74">
        <f>'2-2-4月報_月別患者数'!B5/11</f>
        <v>0.8181818181818182</v>
      </c>
      <c r="C5" s="75">
        <f>'2-2-4月報_月別患者数'!C5/11</f>
        <v>0.45454545454545453</v>
      </c>
      <c r="D5" s="76">
        <f>'2-2-4月報_月別患者数'!D5/11</f>
        <v>0.36363636363636365</v>
      </c>
      <c r="E5" s="74">
        <f>'2-2-4月報_月別患者数'!E5/11</f>
        <v>0.18181818181818182</v>
      </c>
      <c r="F5" s="77">
        <f>'2-2-4月報_月別患者数'!F5/11</f>
        <v>0.18181818181818182</v>
      </c>
      <c r="G5" s="76">
        <f>'2-2-4月報_月別患者数'!G5/11</f>
        <v>0</v>
      </c>
      <c r="H5" s="74">
        <f>'2-2-4月報_月別患者数'!H5/11</f>
        <v>0</v>
      </c>
      <c r="I5" s="77">
        <f>'2-2-4月報_月別患者数'!I5/11</f>
        <v>0</v>
      </c>
      <c r="J5" s="76">
        <f>'2-2-4月報_月別患者数'!J5/11</f>
        <v>0</v>
      </c>
      <c r="K5" s="75">
        <f>'2-2-4月報_月別患者数'!K5/11</f>
        <v>0.6363636363636364</v>
      </c>
      <c r="L5" s="77">
        <f>'2-2-4月報_月別患者数'!L5/11</f>
        <v>0.6363636363636364</v>
      </c>
      <c r="M5" s="76">
        <f>'2-2-4月報_月別患者数'!M5/11</f>
        <v>0</v>
      </c>
      <c r="N5" s="78">
        <f>'2-2-4月報_月別患者数'!N5/6</f>
        <v>2.6666666666666665</v>
      </c>
      <c r="O5" s="79">
        <f>'2-2-4月報_月別患者数'!O5/6</f>
        <v>2.3333333333333335</v>
      </c>
      <c r="P5" s="94">
        <f>'2-2-4月報_月別患者数'!P5/6</f>
        <v>0.3333333333333333</v>
      </c>
      <c r="Q5" s="78">
        <f>'2-2-4月報_月別患者数'!Q5/6</f>
        <v>0</v>
      </c>
      <c r="R5" s="98">
        <f>'2-2-4月報_月別患者数'!R5/6</f>
        <v>0</v>
      </c>
      <c r="S5" s="94">
        <f>'2-2-4月報_月別患者数'!S5/6</f>
        <v>0</v>
      </c>
      <c r="T5" s="159">
        <f>'2-2-4月報_月別患者数'!T5/6</f>
        <v>0</v>
      </c>
      <c r="U5" s="160">
        <f>'2-2-4月報_月別患者数'!U5/6</f>
        <v>0</v>
      </c>
      <c r="V5" s="159">
        <f>'2-2-4月報_月別患者数'!V5/6</f>
        <v>0</v>
      </c>
      <c r="W5" s="95">
        <f>'2-2-4月報_月別患者数'!W5/6</f>
        <v>0.16666666666666666</v>
      </c>
      <c r="X5" s="96">
        <f>'2-2-4月報_月別患者数'!X5/6</f>
        <v>0.16666666666666666</v>
      </c>
      <c r="Y5" s="97">
        <f>'2-2-4月報_月別患者数'!Y5/6</f>
        <v>0</v>
      </c>
      <c r="Z5" s="24"/>
      <c r="AA5" s="68">
        <v>11</v>
      </c>
      <c r="AB5" s="69">
        <v>6</v>
      </c>
      <c r="AC5" s="2"/>
    </row>
    <row r="6" spans="1:29" ht="25.5" customHeight="1">
      <c r="A6" s="42" t="s">
        <v>110</v>
      </c>
      <c r="B6" s="81">
        <f>'2-2-4月報_月別患者数'!B6/11</f>
        <v>0.45454545454545453</v>
      </c>
      <c r="C6" s="82">
        <f>'2-2-4月報_月別患者数'!C6/11</f>
        <v>0.18181818181818182</v>
      </c>
      <c r="D6" s="83">
        <f>'2-2-4月報_月別患者数'!D6/11</f>
        <v>0.2727272727272727</v>
      </c>
      <c r="E6" s="81">
        <f>'2-2-4月報_月別患者数'!E6/11</f>
        <v>0.18181818181818182</v>
      </c>
      <c r="F6" s="84">
        <f>'2-2-4月報_月別患者数'!F6/11</f>
        <v>0.18181818181818182</v>
      </c>
      <c r="G6" s="83">
        <f>'2-2-4月報_月別患者数'!G6/11</f>
        <v>0</v>
      </c>
      <c r="H6" s="81">
        <f>'2-2-4月報_月別患者数'!H6/11</f>
        <v>0.09090909090909091</v>
      </c>
      <c r="I6" s="84">
        <f>'2-2-4月報_月別患者数'!I6/11</f>
        <v>0.09090909090909091</v>
      </c>
      <c r="J6" s="83">
        <f>'2-2-4月報_月別患者数'!J6/11</f>
        <v>0</v>
      </c>
      <c r="K6" s="82">
        <f>'2-2-4月報_月別患者数'!K6/11</f>
        <v>0.7272727272727273</v>
      </c>
      <c r="L6" s="84">
        <f>'2-2-4月報_月別患者数'!L6/11</f>
        <v>0.5454545454545454</v>
      </c>
      <c r="M6" s="83">
        <f>'2-2-4月報_月別患者数'!M6/11</f>
        <v>0.18181818181818182</v>
      </c>
      <c r="N6" s="78">
        <f>'2-2-4月報_月別患者数'!N6/6</f>
        <v>2</v>
      </c>
      <c r="O6" s="79">
        <f>'2-2-4月報_月別患者数'!O6/6</f>
        <v>1.6666666666666667</v>
      </c>
      <c r="P6" s="94">
        <f>'2-2-4月報_月別患者数'!P6/6</f>
        <v>0.3333333333333333</v>
      </c>
      <c r="Q6" s="78">
        <f>'2-2-4月報_月別患者数'!Q6/6</f>
        <v>0</v>
      </c>
      <c r="R6" s="98">
        <f>'2-2-4月報_月別患者数'!R6/6</f>
        <v>0</v>
      </c>
      <c r="S6" s="94">
        <f>'2-2-4月報_月別患者数'!S6/6</f>
        <v>0</v>
      </c>
      <c r="T6" s="133">
        <f>'2-2-4月報_月別患者数'!T6/6</f>
        <v>0</v>
      </c>
      <c r="U6" s="98">
        <f>'2-2-4月報_月別患者数'!U6/6</f>
        <v>0</v>
      </c>
      <c r="V6" s="133">
        <f>'2-2-4月報_月別患者数'!V6/6</f>
        <v>0</v>
      </c>
      <c r="W6" s="78">
        <f>'2-2-4月報_月別患者数'!W6/6</f>
        <v>0</v>
      </c>
      <c r="X6" s="98">
        <f>'2-2-4月報_月別患者数'!X6/6</f>
        <v>0</v>
      </c>
      <c r="Y6" s="80">
        <f>'2-2-4月報_月別患者数'!Y6/6</f>
        <v>0</v>
      </c>
      <c r="Z6" s="24"/>
      <c r="AA6" s="70">
        <v>11</v>
      </c>
      <c r="AB6" s="71">
        <v>6</v>
      </c>
      <c r="AC6" s="2"/>
    </row>
    <row r="7" spans="1:29" ht="25.5" customHeight="1">
      <c r="A7" s="42" t="s">
        <v>111</v>
      </c>
      <c r="B7" s="81">
        <f>'2-2-4月報_月別患者数'!B7/11</f>
        <v>0.7272727272727273</v>
      </c>
      <c r="C7" s="82">
        <f>'2-2-4月報_月別患者数'!C7/11</f>
        <v>0.7272727272727273</v>
      </c>
      <c r="D7" s="83">
        <f>'2-2-4月報_月別患者数'!D7/11</f>
        <v>0</v>
      </c>
      <c r="E7" s="81">
        <f>'2-2-4月報_月別患者数'!E7/11</f>
        <v>0.6363636363636364</v>
      </c>
      <c r="F7" s="84">
        <f>'2-2-4月報_月別患者数'!F7/11</f>
        <v>0.5454545454545454</v>
      </c>
      <c r="G7" s="83">
        <f>'2-2-4月報_月別患者数'!G7/11</f>
        <v>0.09090909090909091</v>
      </c>
      <c r="H7" s="81">
        <f>'2-2-4月報_月別患者数'!H7/11</f>
        <v>0.18181818181818182</v>
      </c>
      <c r="I7" s="84">
        <f>'2-2-4月報_月別患者数'!I7/11</f>
        <v>0.18181818181818182</v>
      </c>
      <c r="J7" s="83">
        <f>'2-2-4月報_月別患者数'!J7/11</f>
        <v>0</v>
      </c>
      <c r="K7" s="82">
        <f>'2-2-4月報_月別患者数'!K7/11</f>
        <v>0.36363636363636365</v>
      </c>
      <c r="L7" s="84">
        <f>'2-2-4月報_月別患者数'!L7/11</f>
        <v>0.36363636363636365</v>
      </c>
      <c r="M7" s="83">
        <f>'2-2-4月報_月別患者数'!M7/11</f>
        <v>0</v>
      </c>
      <c r="N7" s="78">
        <f>'2-2-4月報_月別患者数'!N7/6</f>
        <v>2.1666666666666665</v>
      </c>
      <c r="O7" s="79">
        <f>'2-2-4月報_月別患者数'!O7/6</f>
        <v>1.8333333333333333</v>
      </c>
      <c r="P7" s="94">
        <f>'2-2-4月報_月別患者数'!P7/6</f>
        <v>0.3333333333333333</v>
      </c>
      <c r="Q7" s="78">
        <f>'2-2-4月報_月別患者数'!Q7/6</f>
        <v>0</v>
      </c>
      <c r="R7" s="98">
        <f>'2-2-4月報_月別患者数'!R7/6</f>
        <v>0</v>
      </c>
      <c r="S7" s="94">
        <f>'2-2-4月報_月別患者数'!S7/6</f>
        <v>0</v>
      </c>
      <c r="T7" s="133">
        <f>'2-2-4月報_月別患者数'!T7/6</f>
        <v>0</v>
      </c>
      <c r="U7" s="98">
        <f>'2-2-4月報_月別患者数'!U7/6</f>
        <v>0</v>
      </c>
      <c r="V7" s="133">
        <f>'2-2-4月報_月別患者数'!V7/6</f>
        <v>0</v>
      </c>
      <c r="W7" s="78">
        <f>'2-2-4月報_月別患者数'!W7/6</f>
        <v>0</v>
      </c>
      <c r="X7" s="98">
        <f>'2-2-4月報_月別患者数'!X7/6</f>
        <v>0</v>
      </c>
      <c r="Y7" s="80">
        <f>'2-2-4月報_月別患者数'!Y7/6</f>
        <v>0</v>
      </c>
      <c r="Z7" s="24"/>
      <c r="AA7" s="70">
        <v>11</v>
      </c>
      <c r="AB7" s="71">
        <v>6</v>
      </c>
      <c r="AC7" s="2"/>
    </row>
    <row r="8" spans="1:29" ht="25.5" customHeight="1">
      <c r="A8" s="42" t="s">
        <v>112</v>
      </c>
      <c r="B8" s="81">
        <f>'2-2-4月報_月別患者数'!B8/11</f>
        <v>1</v>
      </c>
      <c r="C8" s="82">
        <f>'2-2-4月報_月別患者数'!C8/11</f>
        <v>0.6363636363636364</v>
      </c>
      <c r="D8" s="83">
        <f>'2-2-4月報_月別患者数'!D8/11</f>
        <v>0.36363636363636365</v>
      </c>
      <c r="E8" s="81">
        <f>'2-2-4月報_月別患者数'!E8/11</f>
        <v>0.2727272727272727</v>
      </c>
      <c r="F8" s="84">
        <f>'2-2-4月報_月別患者数'!F8/11</f>
        <v>0.2727272727272727</v>
      </c>
      <c r="G8" s="83">
        <f>'2-2-4月報_月別患者数'!G8/11</f>
        <v>0</v>
      </c>
      <c r="H8" s="81">
        <f>'2-2-4月報_月別患者数'!H8/11</f>
        <v>0.09090909090909091</v>
      </c>
      <c r="I8" s="84">
        <f>'2-2-4月報_月別患者数'!I8/11</f>
        <v>0.09090909090909091</v>
      </c>
      <c r="J8" s="83">
        <f>'2-2-4月報_月別患者数'!J8/11</f>
        <v>0</v>
      </c>
      <c r="K8" s="82">
        <f>'2-2-4月報_月別患者数'!K8/11</f>
        <v>0.5454545454545454</v>
      </c>
      <c r="L8" s="84">
        <f>'2-2-4月報_月別患者数'!L8/11</f>
        <v>0.5454545454545454</v>
      </c>
      <c r="M8" s="83">
        <f>'2-2-4月報_月別患者数'!M8/11</f>
        <v>0</v>
      </c>
      <c r="N8" s="78">
        <f>'2-2-4月報_月別患者数'!N8/6</f>
        <v>1.5</v>
      </c>
      <c r="O8" s="79">
        <f>'2-2-4月報_月別患者数'!O8/6</f>
        <v>0.5</v>
      </c>
      <c r="P8" s="94">
        <f>'2-2-4月報_月別患者数'!P8/6</f>
        <v>1</v>
      </c>
      <c r="Q8" s="78">
        <f>'2-2-4月報_月別患者数'!Q8/6</f>
        <v>0</v>
      </c>
      <c r="R8" s="98">
        <f>'2-2-4月報_月別患者数'!R8/6</f>
        <v>0</v>
      </c>
      <c r="S8" s="94">
        <f>'2-2-4月報_月別患者数'!S8/6</f>
        <v>0</v>
      </c>
      <c r="T8" s="133">
        <f>'2-2-4月報_月別患者数'!T8/6</f>
        <v>0</v>
      </c>
      <c r="U8" s="98">
        <f>'2-2-4月報_月別患者数'!U8/6</f>
        <v>0</v>
      </c>
      <c r="V8" s="133">
        <f>'2-2-4月報_月別患者数'!V8/6</f>
        <v>0</v>
      </c>
      <c r="W8" s="78">
        <f>'2-2-4月報_月別患者数'!W8/6</f>
        <v>0.16666666666666666</v>
      </c>
      <c r="X8" s="98">
        <f>'2-2-4月報_月別患者数'!X8/6</f>
        <v>0.16666666666666666</v>
      </c>
      <c r="Y8" s="80">
        <f>'2-2-4月報_月別患者数'!Y8/6</f>
        <v>0</v>
      </c>
      <c r="Z8" s="24"/>
      <c r="AA8" s="70">
        <v>11</v>
      </c>
      <c r="AB8" s="71">
        <v>6</v>
      </c>
      <c r="AC8" s="2"/>
    </row>
    <row r="9" spans="1:29" ht="25.5" customHeight="1">
      <c r="A9" s="42" t="s">
        <v>113</v>
      </c>
      <c r="B9" s="81">
        <f>'2-2-4月報_月別患者数'!B9/11</f>
        <v>1</v>
      </c>
      <c r="C9" s="82">
        <f>'2-2-4月報_月別患者数'!C9/11</f>
        <v>0.6363636363636364</v>
      </c>
      <c r="D9" s="83">
        <f>'2-2-4月報_月別患者数'!D9/11</f>
        <v>0.36363636363636365</v>
      </c>
      <c r="E9" s="81">
        <f>'2-2-4月報_月別患者数'!E9/11</f>
        <v>0.45454545454545453</v>
      </c>
      <c r="F9" s="84">
        <f>'2-2-4月報_月別患者数'!F9/11</f>
        <v>0.45454545454545453</v>
      </c>
      <c r="G9" s="83">
        <f>'2-2-4月報_月別患者数'!G9/11</f>
        <v>0</v>
      </c>
      <c r="H9" s="81">
        <f>'2-2-4月報_月別患者数'!H9/11</f>
        <v>0.45454545454545453</v>
      </c>
      <c r="I9" s="84">
        <f>'2-2-4月報_月別患者数'!I9/11</f>
        <v>0.45454545454545453</v>
      </c>
      <c r="J9" s="83">
        <f>'2-2-4月報_月別患者数'!J9/11</f>
        <v>0</v>
      </c>
      <c r="K9" s="82">
        <f>'2-2-4月報_月別患者数'!K9/11</f>
        <v>0.5454545454545454</v>
      </c>
      <c r="L9" s="84">
        <f>'2-2-4月報_月別患者数'!L9/11</f>
        <v>0.45454545454545453</v>
      </c>
      <c r="M9" s="83">
        <f>'2-2-4月報_月別患者数'!M9/11</f>
        <v>0.09090909090909091</v>
      </c>
      <c r="N9" s="78">
        <f>'2-2-4月報_月別患者数'!N9/6</f>
        <v>1.3333333333333333</v>
      </c>
      <c r="O9" s="79">
        <f>'2-2-4月報_月別患者数'!O9/6</f>
        <v>1.1666666666666667</v>
      </c>
      <c r="P9" s="94">
        <f>'2-2-4月報_月別患者数'!P9/6</f>
        <v>0.16666666666666666</v>
      </c>
      <c r="Q9" s="78">
        <f>'2-2-4月報_月別患者数'!Q9/6</f>
        <v>0</v>
      </c>
      <c r="R9" s="98">
        <f>'2-2-4月報_月別患者数'!R9/6</f>
        <v>0</v>
      </c>
      <c r="S9" s="94">
        <f>'2-2-4月報_月別患者数'!S9/6</f>
        <v>0</v>
      </c>
      <c r="T9" s="133">
        <f>'2-2-4月報_月別患者数'!T9/6</f>
        <v>0</v>
      </c>
      <c r="U9" s="98">
        <f>'2-2-4月報_月別患者数'!U9/6</f>
        <v>0</v>
      </c>
      <c r="V9" s="133">
        <f>'2-2-4月報_月別患者数'!V9/6</f>
        <v>0</v>
      </c>
      <c r="W9" s="78">
        <f>'2-2-4月報_月別患者数'!W9/6</f>
        <v>0</v>
      </c>
      <c r="X9" s="98">
        <f>'2-2-4月報_月別患者数'!X9/6</f>
        <v>0</v>
      </c>
      <c r="Y9" s="80">
        <f>'2-2-4月報_月別患者数'!Y9/6</f>
        <v>0</v>
      </c>
      <c r="Z9" s="24"/>
      <c r="AA9" s="70">
        <v>11</v>
      </c>
      <c r="AB9" s="71">
        <v>6</v>
      </c>
      <c r="AC9" s="2"/>
    </row>
    <row r="10" spans="1:29" ht="25.5" customHeight="1">
      <c r="A10" s="42" t="s">
        <v>114</v>
      </c>
      <c r="B10" s="81">
        <f>'2-2-4月報_月別患者数'!B10/11</f>
        <v>1.3636363636363635</v>
      </c>
      <c r="C10" s="82">
        <f>'2-2-4月報_月別患者数'!C10/11</f>
        <v>0.9090909090909091</v>
      </c>
      <c r="D10" s="83">
        <f>'2-2-4月報_月別患者数'!D10/11</f>
        <v>0.45454545454545453</v>
      </c>
      <c r="E10" s="81">
        <f>'2-2-4月報_月別患者数'!E10/11</f>
        <v>0.36363636363636365</v>
      </c>
      <c r="F10" s="84">
        <f>'2-2-4月報_月別患者数'!F10/11</f>
        <v>0.36363636363636365</v>
      </c>
      <c r="G10" s="83">
        <f>'2-2-4月報_月別患者数'!G10/11</f>
        <v>0</v>
      </c>
      <c r="H10" s="81">
        <f>'2-2-4月報_月別患者数'!H10/11</f>
        <v>0.18181818181818182</v>
      </c>
      <c r="I10" s="84">
        <f>'2-2-4月報_月別患者数'!I10/11</f>
        <v>0.18181818181818182</v>
      </c>
      <c r="J10" s="83">
        <f>'2-2-4月報_月別患者数'!J10/11</f>
        <v>0</v>
      </c>
      <c r="K10" s="82">
        <f>'2-2-4月報_月別患者数'!K10/11</f>
        <v>0.6363636363636364</v>
      </c>
      <c r="L10" s="84">
        <f>'2-2-4月報_月別患者数'!L10/11</f>
        <v>0.5454545454545454</v>
      </c>
      <c r="M10" s="83">
        <f>'2-2-4月報_月別患者数'!M10/11</f>
        <v>0.09090909090909091</v>
      </c>
      <c r="N10" s="78">
        <f>'2-2-4月報_月別患者数'!N10/6</f>
        <v>0.6666666666666666</v>
      </c>
      <c r="O10" s="79">
        <f>'2-2-4月報_月別患者数'!O10/6</f>
        <v>0.3333333333333333</v>
      </c>
      <c r="P10" s="94">
        <f>'2-2-4月報_月別患者数'!P10/6</f>
        <v>0.3333333333333333</v>
      </c>
      <c r="Q10" s="78">
        <f>'2-2-4月報_月別患者数'!Q10/6</f>
        <v>0</v>
      </c>
      <c r="R10" s="98">
        <f>'2-2-4月報_月別患者数'!R10/6</f>
        <v>0</v>
      </c>
      <c r="S10" s="94">
        <f>'2-2-4月報_月別患者数'!S10/6</f>
        <v>0</v>
      </c>
      <c r="T10" s="133">
        <f>'2-2-4月報_月別患者数'!T10/6</f>
        <v>0</v>
      </c>
      <c r="U10" s="98">
        <f>'2-2-4月報_月別患者数'!U10/6</f>
        <v>0</v>
      </c>
      <c r="V10" s="133">
        <f>'2-2-4月報_月別患者数'!V10/6</f>
        <v>0</v>
      </c>
      <c r="W10" s="78">
        <f>'2-2-4月報_月別患者数'!W10/6</f>
        <v>0</v>
      </c>
      <c r="X10" s="98">
        <f>'2-2-4月報_月別患者数'!X10/6</f>
        <v>0</v>
      </c>
      <c r="Y10" s="80">
        <f>'2-2-4月報_月別患者数'!Y10/6</f>
        <v>0</v>
      </c>
      <c r="Z10" s="24"/>
      <c r="AA10" s="70">
        <v>11</v>
      </c>
      <c r="AB10" s="71">
        <v>6</v>
      </c>
      <c r="AC10" s="2"/>
    </row>
    <row r="11" spans="1:29" ht="25.5" customHeight="1">
      <c r="A11" s="42" t="s">
        <v>115</v>
      </c>
      <c r="B11" s="81">
        <f>'2-2-4月報_月別患者数'!B11/11</f>
        <v>0.5454545454545454</v>
      </c>
      <c r="C11" s="82">
        <f>'2-2-4月報_月別患者数'!C11/11</f>
        <v>0.36363636363636365</v>
      </c>
      <c r="D11" s="83">
        <f>'2-2-4月報_月別患者数'!D11/11</f>
        <v>0.18181818181818182</v>
      </c>
      <c r="E11" s="81">
        <f>'2-2-4月報_月別患者数'!E11/11</f>
        <v>0.5454545454545454</v>
      </c>
      <c r="F11" s="84">
        <f>'2-2-4月報_月別患者数'!F11/11</f>
        <v>0.36363636363636365</v>
      </c>
      <c r="G11" s="83">
        <f>'2-2-4月報_月別患者数'!G11/11</f>
        <v>0.18181818181818182</v>
      </c>
      <c r="H11" s="81">
        <f>'2-2-4月報_月別患者数'!H11/11</f>
        <v>0.36363636363636365</v>
      </c>
      <c r="I11" s="84">
        <f>'2-2-4月報_月別患者数'!I11/11</f>
        <v>0.36363636363636365</v>
      </c>
      <c r="J11" s="83">
        <f>'2-2-4月報_月別患者数'!J11/11</f>
        <v>0</v>
      </c>
      <c r="K11" s="82">
        <f>'2-2-4月報_月別患者数'!K11/11</f>
        <v>0.45454545454545453</v>
      </c>
      <c r="L11" s="84">
        <f>'2-2-4月報_月別患者数'!L11/11</f>
        <v>0.45454545454545453</v>
      </c>
      <c r="M11" s="83">
        <f>'2-2-4月報_月別患者数'!M11/11</f>
        <v>0</v>
      </c>
      <c r="N11" s="78">
        <f>'2-2-4月報_月別患者数'!N11/6</f>
        <v>1.3333333333333333</v>
      </c>
      <c r="O11" s="79">
        <f>'2-2-4月報_月別患者数'!O11/6</f>
        <v>1</v>
      </c>
      <c r="P11" s="94">
        <f>'2-2-4月報_月別患者数'!P11/6</f>
        <v>0.3333333333333333</v>
      </c>
      <c r="Q11" s="78">
        <f>'2-2-4月報_月別患者数'!Q11/6</f>
        <v>0</v>
      </c>
      <c r="R11" s="98">
        <f>'2-2-4月報_月別患者数'!R11/6</f>
        <v>0</v>
      </c>
      <c r="S11" s="94">
        <f>'2-2-4月報_月別患者数'!S11/6</f>
        <v>0</v>
      </c>
      <c r="T11" s="133">
        <f>'2-2-4月報_月別患者数'!T11/6</f>
        <v>0</v>
      </c>
      <c r="U11" s="98">
        <f>'2-2-4月報_月別患者数'!U11/6</f>
        <v>0</v>
      </c>
      <c r="V11" s="133">
        <f>'2-2-4月報_月別患者数'!V11/6</f>
        <v>0</v>
      </c>
      <c r="W11" s="78">
        <f>'2-2-4月報_月別患者数'!W11/6</f>
        <v>0</v>
      </c>
      <c r="X11" s="98">
        <f>'2-2-4月報_月別患者数'!X11/6</f>
        <v>0</v>
      </c>
      <c r="Y11" s="80">
        <f>'2-2-4月報_月別患者数'!Y11/6</f>
        <v>0</v>
      </c>
      <c r="Z11" s="24"/>
      <c r="AA11" s="70">
        <v>11</v>
      </c>
      <c r="AB11" s="71">
        <v>6</v>
      </c>
      <c r="AC11" s="2"/>
    </row>
    <row r="12" spans="1:29" ht="25.5" customHeight="1">
      <c r="A12" s="42" t="s">
        <v>116</v>
      </c>
      <c r="B12" s="81">
        <f>'2-2-4月報_月別患者数'!B12/11</f>
        <v>0.8181818181818182</v>
      </c>
      <c r="C12" s="82">
        <f>'2-2-4月報_月別患者数'!C12/11</f>
        <v>0.6363636363636364</v>
      </c>
      <c r="D12" s="83">
        <f>'2-2-4月報_月別患者数'!D12/11</f>
        <v>0.18181818181818182</v>
      </c>
      <c r="E12" s="81">
        <f>'2-2-4月報_月別患者数'!E12/11</f>
        <v>0.2727272727272727</v>
      </c>
      <c r="F12" s="84">
        <f>'2-2-4月報_月別患者数'!F12/11</f>
        <v>0.2727272727272727</v>
      </c>
      <c r="G12" s="83">
        <f>'2-2-4月報_月別患者数'!G12/11</f>
        <v>0</v>
      </c>
      <c r="H12" s="81">
        <f>'2-2-4月報_月別患者数'!H12/11</f>
        <v>0.6363636363636364</v>
      </c>
      <c r="I12" s="84">
        <f>'2-2-4月報_月別患者数'!I12/11</f>
        <v>0.6363636363636364</v>
      </c>
      <c r="J12" s="83">
        <f>'2-2-4月報_月別患者数'!J12/11</f>
        <v>0</v>
      </c>
      <c r="K12" s="82">
        <f>'2-2-4月報_月別患者数'!K12/11</f>
        <v>0.9090909090909091</v>
      </c>
      <c r="L12" s="84">
        <f>'2-2-4月報_月別患者数'!L12/11</f>
        <v>0.8181818181818182</v>
      </c>
      <c r="M12" s="83">
        <f>'2-2-4月報_月別患者数'!M12/11</f>
        <v>0.09090909090909091</v>
      </c>
      <c r="N12" s="78">
        <f>'2-2-4月報_月別患者数'!N12/6</f>
        <v>0.8333333333333334</v>
      </c>
      <c r="O12" s="79">
        <f>'2-2-4月報_月別患者数'!O12/6</f>
        <v>0.6666666666666666</v>
      </c>
      <c r="P12" s="94">
        <f>'2-2-4月報_月別患者数'!P12/6</f>
        <v>0.16666666666666666</v>
      </c>
      <c r="Q12" s="78">
        <f>'2-2-4月報_月別患者数'!Q12/6</f>
        <v>0</v>
      </c>
      <c r="R12" s="98">
        <f>'2-2-4月報_月別患者数'!R12/6</f>
        <v>0</v>
      </c>
      <c r="S12" s="94">
        <f>'2-2-4月報_月別患者数'!S12/6</f>
        <v>0</v>
      </c>
      <c r="T12" s="133">
        <f>'2-2-4月報_月別患者数'!T12/6</f>
        <v>0</v>
      </c>
      <c r="U12" s="98">
        <f>'2-2-4月報_月別患者数'!U12/6</f>
        <v>0</v>
      </c>
      <c r="V12" s="133">
        <f>'2-2-4月報_月別患者数'!V12/6</f>
        <v>0</v>
      </c>
      <c r="W12" s="78">
        <f>'2-2-4月報_月別患者数'!W12/6</f>
        <v>0.16666666666666666</v>
      </c>
      <c r="X12" s="98">
        <f>'2-2-4月報_月別患者数'!X12/6</f>
        <v>0</v>
      </c>
      <c r="Y12" s="80">
        <f>'2-2-4月報_月別患者数'!Y12/6</f>
        <v>0.16666666666666666</v>
      </c>
      <c r="Z12" s="24"/>
      <c r="AA12" s="70">
        <v>11</v>
      </c>
      <c r="AB12" s="71">
        <v>6</v>
      </c>
      <c r="AC12" s="2"/>
    </row>
    <row r="13" spans="1:29" ht="25.5" customHeight="1">
      <c r="A13" s="42" t="s">
        <v>117</v>
      </c>
      <c r="B13" s="81">
        <f>'2-2-4月報_月別患者数'!B13/11</f>
        <v>1.1818181818181819</v>
      </c>
      <c r="C13" s="82">
        <f>'2-2-4月報_月別患者数'!C13/11</f>
        <v>0.7272727272727273</v>
      </c>
      <c r="D13" s="83">
        <f>'2-2-4月報_月別患者数'!D13/11</f>
        <v>0.45454545454545453</v>
      </c>
      <c r="E13" s="81">
        <f>'2-2-4月報_月別患者数'!E13/11</f>
        <v>0.36363636363636365</v>
      </c>
      <c r="F13" s="84">
        <f>'2-2-4月報_月別患者数'!F13/11</f>
        <v>0.36363636363636365</v>
      </c>
      <c r="G13" s="83">
        <f>'2-2-4月報_月別患者数'!G13/11</f>
        <v>0</v>
      </c>
      <c r="H13" s="81">
        <f>'2-2-4月報_月別患者数'!H13/11</f>
        <v>0.2727272727272727</v>
      </c>
      <c r="I13" s="84">
        <f>'2-2-4月報_月別患者数'!I13/11</f>
        <v>0.2727272727272727</v>
      </c>
      <c r="J13" s="83">
        <f>'2-2-4月報_月別患者数'!J13/11</f>
        <v>0</v>
      </c>
      <c r="K13" s="82">
        <f>'2-2-4月報_月別患者数'!K13/11</f>
        <v>0.2727272727272727</v>
      </c>
      <c r="L13" s="84">
        <f>'2-2-4月報_月別患者数'!L13/11</f>
        <v>0.18181818181818182</v>
      </c>
      <c r="M13" s="83">
        <f>'2-2-4月報_月別患者数'!M13/11</f>
        <v>0.09090909090909091</v>
      </c>
      <c r="N13" s="78">
        <f>'2-2-4月報_月別患者数'!N13/6</f>
        <v>1.1666666666666667</v>
      </c>
      <c r="O13" s="79">
        <f>'2-2-4月報_月別患者数'!O13/6</f>
        <v>0.8333333333333334</v>
      </c>
      <c r="P13" s="94">
        <f>'2-2-4月報_月別患者数'!P13/6</f>
        <v>0.3333333333333333</v>
      </c>
      <c r="Q13" s="78">
        <f>'2-2-4月報_月別患者数'!Q13/6</f>
        <v>0</v>
      </c>
      <c r="R13" s="98">
        <f>'2-2-4月報_月別患者数'!R13/6</f>
        <v>0</v>
      </c>
      <c r="S13" s="94">
        <f>'2-2-4月報_月別患者数'!S13/6</f>
        <v>0</v>
      </c>
      <c r="T13" s="133">
        <f>'2-2-4月報_月別患者数'!T13/6</f>
        <v>0</v>
      </c>
      <c r="U13" s="98">
        <f>'2-2-4月報_月別患者数'!U13/6</f>
        <v>0</v>
      </c>
      <c r="V13" s="133">
        <f>'2-2-4月報_月別患者数'!V13/6</f>
        <v>0</v>
      </c>
      <c r="W13" s="78">
        <f>'2-2-4月報_月別患者数'!W13/6</f>
        <v>0</v>
      </c>
      <c r="X13" s="98">
        <f>'2-2-4月報_月別患者数'!X13/6</f>
        <v>0</v>
      </c>
      <c r="Y13" s="80">
        <f>'2-2-4月報_月別患者数'!Y13/6</f>
        <v>0</v>
      </c>
      <c r="Z13" s="24"/>
      <c r="AA13" s="70">
        <v>11</v>
      </c>
      <c r="AB13" s="71">
        <v>6</v>
      </c>
      <c r="AC13" s="2"/>
    </row>
    <row r="14" spans="1:29" ht="25.5" customHeight="1">
      <c r="A14" s="42" t="s">
        <v>118</v>
      </c>
      <c r="B14" s="81">
        <f>'2-2-4月報_月別患者数'!B14/11</f>
        <v>1.3636363636363635</v>
      </c>
      <c r="C14" s="82">
        <f>'2-2-4月報_月別患者数'!C14/11</f>
        <v>1.2727272727272727</v>
      </c>
      <c r="D14" s="83">
        <f>'2-2-4月報_月別患者数'!D14/11</f>
        <v>0.09090909090909091</v>
      </c>
      <c r="E14" s="81">
        <f>'2-2-4月報_月別患者数'!E14/11</f>
        <v>0.18181818181818182</v>
      </c>
      <c r="F14" s="84">
        <f>'2-2-4月報_月別患者数'!F14/11</f>
        <v>0</v>
      </c>
      <c r="G14" s="83">
        <f>'2-2-4月報_月別患者数'!G14/11</f>
        <v>0.18181818181818182</v>
      </c>
      <c r="H14" s="81">
        <f>'2-2-4月報_月別患者数'!H14/11</f>
        <v>0.09090909090909091</v>
      </c>
      <c r="I14" s="84">
        <f>'2-2-4月報_月別患者数'!I14/11</f>
        <v>0.09090909090909091</v>
      </c>
      <c r="J14" s="83">
        <f>'2-2-4月報_月別患者数'!J14/11</f>
        <v>0</v>
      </c>
      <c r="K14" s="82">
        <f>'2-2-4月報_月別患者数'!K14/11</f>
        <v>0.2727272727272727</v>
      </c>
      <c r="L14" s="84">
        <f>'2-2-4月報_月別患者数'!L14/11</f>
        <v>0.18181818181818182</v>
      </c>
      <c r="M14" s="83">
        <f>'2-2-4月報_月別患者数'!M14/11</f>
        <v>0.09090909090909091</v>
      </c>
      <c r="N14" s="78">
        <f>'2-2-4月報_月別患者数'!N14/6</f>
        <v>1</v>
      </c>
      <c r="O14" s="79">
        <f>'2-2-4月報_月別患者数'!O14/6</f>
        <v>0.3333333333333333</v>
      </c>
      <c r="P14" s="94">
        <f>'2-2-4月報_月別患者数'!P14/6</f>
        <v>0.6666666666666666</v>
      </c>
      <c r="Q14" s="78">
        <f>'2-2-4月報_月別患者数'!Q14/6</f>
        <v>0</v>
      </c>
      <c r="R14" s="98">
        <f>'2-2-4月報_月別患者数'!R14/6</f>
        <v>0</v>
      </c>
      <c r="S14" s="94">
        <f>'2-2-4月報_月別患者数'!S14/6</f>
        <v>0</v>
      </c>
      <c r="T14" s="133">
        <f>'2-2-4月報_月別患者数'!T14/6</f>
        <v>0</v>
      </c>
      <c r="U14" s="98">
        <f>'2-2-4月報_月別患者数'!U14/6</f>
        <v>0</v>
      </c>
      <c r="V14" s="133">
        <f>'2-2-4月報_月別患者数'!V14/6</f>
        <v>0</v>
      </c>
      <c r="W14" s="78">
        <f>'2-2-4月報_月別患者数'!W14/6</f>
        <v>0</v>
      </c>
      <c r="X14" s="98">
        <f>'2-2-4月報_月別患者数'!X14/6</f>
        <v>0</v>
      </c>
      <c r="Y14" s="80">
        <f>'2-2-4月報_月別患者数'!Y14/6</f>
        <v>0</v>
      </c>
      <c r="Z14" s="24"/>
      <c r="AA14" s="70">
        <v>11</v>
      </c>
      <c r="AB14" s="71">
        <v>6</v>
      </c>
      <c r="AC14" s="2"/>
    </row>
    <row r="15" spans="1:29" ht="25.5" customHeight="1">
      <c r="A15" s="42" t="s">
        <v>119</v>
      </c>
      <c r="B15" s="81">
        <f>'2-2-4月報_月別患者数'!B15/11</f>
        <v>0.36363636363636365</v>
      </c>
      <c r="C15" s="82">
        <f>'2-2-4月報_月別患者数'!C15/11</f>
        <v>0.2727272727272727</v>
      </c>
      <c r="D15" s="83">
        <f>'2-2-4月報_月別患者数'!D15/11</f>
        <v>0.09090909090909091</v>
      </c>
      <c r="E15" s="81">
        <f>'2-2-4月報_月別患者数'!E15/11</f>
        <v>0.36363636363636365</v>
      </c>
      <c r="F15" s="84">
        <f>'2-2-4月報_月別患者数'!F15/11</f>
        <v>0.36363636363636365</v>
      </c>
      <c r="G15" s="83">
        <f>'2-2-4月報_月別患者数'!G15/11</f>
        <v>0</v>
      </c>
      <c r="H15" s="81">
        <f>'2-2-4月報_月別患者数'!H15/11</f>
        <v>0.09090909090909091</v>
      </c>
      <c r="I15" s="84">
        <f>'2-2-4月報_月別患者数'!I15/11</f>
        <v>0.09090909090909091</v>
      </c>
      <c r="J15" s="83">
        <f>'2-2-4月報_月別患者数'!J15/11</f>
        <v>0</v>
      </c>
      <c r="K15" s="82">
        <f>'2-2-4月報_月別患者数'!K15/11</f>
        <v>0.36363636363636365</v>
      </c>
      <c r="L15" s="84">
        <f>'2-2-4月報_月別患者数'!L15/11</f>
        <v>0.36363636363636365</v>
      </c>
      <c r="M15" s="83">
        <f>'2-2-4月報_月別患者数'!M15/11</f>
        <v>0</v>
      </c>
      <c r="N15" s="78">
        <f>'2-2-4月報_月別患者数'!N15/6</f>
        <v>1.5</v>
      </c>
      <c r="O15" s="79">
        <f>'2-2-4月報_月別患者数'!O15/6</f>
        <v>1</v>
      </c>
      <c r="P15" s="94">
        <f>'2-2-4月報_月別患者数'!P15/6</f>
        <v>0.5</v>
      </c>
      <c r="Q15" s="78">
        <f>'2-2-4月報_月別患者数'!Q15/6</f>
        <v>0</v>
      </c>
      <c r="R15" s="98">
        <f>'2-2-4月報_月別患者数'!R15/6</f>
        <v>0</v>
      </c>
      <c r="S15" s="94">
        <f>'2-2-4月報_月別患者数'!S15/6</f>
        <v>0</v>
      </c>
      <c r="T15" s="133">
        <f>'2-2-4月報_月別患者数'!T15/6</f>
        <v>0</v>
      </c>
      <c r="U15" s="98">
        <f>'2-2-4月報_月別患者数'!U15/6</f>
        <v>0</v>
      </c>
      <c r="V15" s="133">
        <f>'2-2-4月報_月別患者数'!V15/6</f>
        <v>0</v>
      </c>
      <c r="W15" s="78">
        <f>'2-2-4月報_月別患者数'!W15/6</f>
        <v>0</v>
      </c>
      <c r="X15" s="98">
        <f>'2-2-4月報_月別患者数'!X15/6</f>
        <v>0</v>
      </c>
      <c r="Y15" s="80">
        <f>'2-2-4月報_月別患者数'!Y15/6</f>
        <v>0</v>
      </c>
      <c r="Z15" s="24"/>
      <c r="AA15" s="70">
        <v>11</v>
      </c>
      <c r="AB15" s="71">
        <v>6</v>
      </c>
      <c r="AC15" s="2"/>
    </row>
    <row r="16" spans="1:29" ht="25.5" customHeight="1" thickBot="1">
      <c r="A16" s="42" t="s">
        <v>120</v>
      </c>
      <c r="B16" s="81">
        <f>'2-2-4月報_月別患者数'!B16/11</f>
        <v>0.18181818181818182</v>
      </c>
      <c r="C16" s="82">
        <f>'2-2-4月報_月別患者数'!C16/11</f>
        <v>0.18181818181818182</v>
      </c>
      <c r="D16" s="83">
        <f>'2-2-4月報_月別患者数'!D16/11</f>
        <v>0</v>
      </c>
      <c r="E16" s="81">
        <f>'2-2-4月報_月別患者数'!E16/11</f>
        <v>0.09090909090909091</v>
      </c>
      <c r="F16" s="84">
        <f>'2-2-4月報_月別患者数'!F16/11</f>
        <v>0.09090909090909091</v>
      </c>
      <c r="G16" s="83">
        <f>'2-2-4月報_月別患者数'!G16/11</f>
        <v>0</v>
      </c>
      <c r="H16" s="81">
        <f>'2-2-4月報_月別患者数'!H16/11</f>
        <v>0.18181818181818182</v>
      </c>
      <c r="I16" s="84">
        <f>'2-2-4月報_月別患者数'!I16/11</f>
        <v>0.18181818181818182</v>
      </c>
      <c r="J16" s="83">
        <f>'2-2-4月報_月別患者数'!J16/11</f>
        <v>0</v>
      </c>
      <c r="K16" s="82">
        <f>'2-2-4月報_月別患者数'!K16/11</f>
        <v>0.2727272727272727</v>
      </c>
      <c r="L16" s="84">
        <f>'2-2-4月報_月別患者数'!L16/11</f>
        <v>0.2727272727272727</v>
      </c>
      <c r="M16" s="83">
        <f>'2-2-4月報_月別患者数'!M16/11</f>
        <v>0</v>
      </c>
      <c r="N16" s="78">
        <f>'2-2-4月報_月別患者数'!N16/6</f>
        <v>1.5</v>
      </c>
      <c r="O16" s="79">
        <f>'2-2-4月報_月別患者数'!O16/6</f>
        <v>0.8333333333333334</v>
      </c>
      <c r="P16" s="94">
        <f>'2-2-4月報_月別患者数'!P16/6</f>
        <v>0.6666666666666666</v>
      </c>
      <c r="Q16" s="78">
        <f>'2-2-4月報_月別患者数'!Q16/6</f>
        <v>0</v>
      </c>
      <c r="R16" s="98">
        <f>'2-2-4月報_月別患者数'!R16/6</f>
        <v>0</v>
      </c>
      <c r="S16" s="94">
        <f>'2-2-4月報_月別患者数'!S16/6</f>
        <v>0</v>
      </c>
      <c r="T16" s="133">
        <f>'2-2-4月報_月別患者数'!T16/6</f>
        <v>0</v>
      </c>
      <c r="U16" s="98">
        <f>'2-2-4月報_月別患者数'!U16/6</f>
        <v>0</v>
      </c>
      <c r="V16" s="133">
        <f>'2-2-4月報_月別患者数'!V16/6</f>
        <v>0</v>
      </c>
      <c r="W16" s="78">
        <f>'2-2-4月報_月別患者数'!W16/6</f>
        <v>0</v>
      </c>
      <c r="X16" s="98">
        <f>'2-2-4月報_月別患者数'!X16/6</f>
        <v>0</v>
      </c>
      <c r="Y16" s="80">
        <f>'2-2-4月報_月別患者数'!Y16/6</f>
        <v>0</v>
      </c>
      <c r="Z16" s="24"/>
      <c r="AA16" s="72">
        <v>11</v>
      </c>
      <c r="AB16" s="73">
        <v>6</v>
      </c>
      <c r="AC16" s="2"/>
    </row>
    <row r="17" spans="1:29" ht="25.5" customHeight="1" thickTop="1">
      <c r="A17" s="50" t="s">
        <v>5</v>
      </c>
      <c r="B17" s="161">
        <f aca="true" t="shared" si="0" ref="B17:Y17">SUM(B5:B16)</f>
        <v>9.818181818181817</v>
      </c>
      <c r="C17" s="162">
        <f t="shared" si="0"/>
        <v>7</v>
      </c>
      <c r="D17" s="165">
        <f t="shared" si="0"/>
        <v>2.818181818181818</v>
      </c>
      <c r="E17" s="161">
        <f t="shared" si="0"/>
        <v>3.909090909090909</v>
      </c>
      <c r="F17" s="164">
        <f t="shared" si="0"/>
        <v>3.454545454545455</v>
      </c>
      <c r="G17" s="165">
        <f t="shared" si="0"/>
        <v>0.45454545454545453</v>
      </c>
      <c r="H17" s="161">
        <f t="shared" si="0"/>
        <v>2.636363636363636</v>
      </c>
      <c r="I17" s="164">
        <f t="shared" si="0"/>
        <v>2.636363636363636</v>
      </c>
      <c r="J17" s="165">
        <f t="shared" si="0"/>
        <v>0</v>
      </c>
      <c r="K17" s="162">
        <f t="shared" si="0"/>
        <v>5.999999999999999</v>
      </c>
      <c r="L17" s="164">
        <f t="shared" si="0"/>
        <v>5.363636363636362</v>
      </c>
      <c r="M17" s="165">
        <f t="shared" si="0"/>
        <v>0.6363636363636365</v>
      </c>
      <c r="N17" s="161">
        <f t="shared" si="0"/>
        <v>17.666666666666664</v>
      </c>
      <c r="O17" s="162">
        <f t="shared" si="0"/>
        <v>12.5</v>
      </c>
      <c r="P17" s="163">
        <f t="shared" si="0"/>
        <v>5.166666666666667</v>
      </c>
      <c r="Q17" s="161">
        <f t="shared" si="0"/>
        <v>0</v>
      </c>
      <c r="R17" s="164">
        <f t="shared" si="0"/>
        <v>0</v>
      </c>
      <c r="S17" s="163">
        <f t="shared" si="0"/>
        <v>0</v>
      </c>
      <c r="T17" s="161">
        <f t="shared" si="0"/>
        <v>0</v>
      </c>
      <c r="U17" s="164">
        <f t="shared" si="0"/>
        <v>0</v>
      </c>
      <c r="V17" s="163">
        <f t="shared" si="0"/>
        <v>0</v>
      </c>
      <c r="W17" s="161">
        <f t="shared" si="0"/>
        <v>0.5</v>
      </c>
      <c r="X17" s="164">
        <f t="shared" si="0"/>
        <v>0.3333333333333333</v>
      </c>
      <c r="Y17" s="165">
        <f t="shared" si="0"/>
        <v>0.16666666666666666</v>
      </c>
      <c r="Z17" s="24"/>
      <c r="AA17" s="67"/>
      <c r="AB17" s="67"/>
      <c r="AC17" s="3"/>
    </row>
    <row r="18" spans="1:28" s="40" customFormat="1" ht="35.25" customHeigh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24"/>
      <c r="AA18" s="24"/>
      <c r="AB18" s="24"/>
    </row>
    <row r="19" ht="13.5">
      <c r="Z19" s="24"/>
    </row>
    <row r="20" ht="13.5">
      <c r="Z20" s="24"/>
    </row>
    <row r="21" ht="11.25" customHeight="1">
      <c r="Z21" s="24"/>
    </row>
    <row r="22" ht="13.5">
      <c r="Z22" s="24"/>
    </row>
    <row r="23" ht="13.5">
      <c r="Z23" s="24"/>
    </row>
    <row r="24" ht="13.5">
      <c r="Z24" s="24"/>
    </row>
    <row r="25" ht="13.5">
      <c r="Z25" s="24"/>
    </row>
    <row r="26" ht="13.5">
      <c r="Z26" s="24"/>
    </row>
    <row r="27" ht="13.5">
      <c r="Z27" s="24"/>
    </row>
    <row r="28" ht="13.5">
      <c r="Z28" s="24"/>
    </row>
    <row r="29" ht="13.5">
      <c r="Z29" s="24"/>
    </row>
    <row r="30" ht="13.5">
      <c r="Z30" s="24"/>
    </row>
    <row r="31" ht="13.5">
      <c r="Z31" s="24"/>
    </row>
    <row r="32" ht="13.5">
      <c r="Z32" s="24"/>
    </row>
    <row r="33" ht="13.5">
      <c r="Z33" s="24"/>
    </row>
    <row r="34" ht="13.5">
      <c r="Z34" s="24"/>
    </row>
    <row r="35" ht="13.5">
      <c r="Z35" s="24"/>
    </row>
    <row r="36" ht="13.5">
      <c r="Z36" s="24"/>
    </row>
    <row r="37" ht="13.5">
      <c r="Z37" s="24"/>
    </row>
    <row r="38" ht="13.5">
      <c r="Z38" s="24"/>
    </row>
    <row r="39" ht="13.5">
      <c r="Z39" s="21"/>
    </row>
  </sheetData>
  <sheetProtection/>
  <mergeCells count="13">
    <mergeCell ref="Q3:S3"/>
    <mergeCell ref="N2:Y2"/>
    <mergeCell ref="W3:Y3"/>
    <mergeCell ref="AA2:AB2"/>
    <mergeCell ref="AA3:AA4"/>
    <mergeCell ref="AB3:AB4"/>
    <mergeCell ref="K3:M3"/>
    <mergeCell ref="B2:M2"/>
    <mergeCell ref="N3:P3"/>
    <mergeCell ref="A2:A3"/>
    <mergeCell ref="B3:D3"/>
    <mergeCell ref="E3:G3"/>
    <mergeCell ref="H3:J3"/>
  </mergeCells>
  <printOptions/>
  <pageMargins left="0.5118110236220472" right="0.1968503937007874" top="0.72" bottom="0.5118110236220472" header="0.5118110236220472" footer="0.4330708661417323"/>
  <pageSetup fitToHeight="1" fitToWidth="1" horizontalDpi="1200" verticalDpi="1200" orientation="landscape" paperSize="9" scale="92" r:id="rId1"/>
  <ignoredErrors>
    <ignoredError sqref="A5:A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AA24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25" width="6.125" style="1" customWidth="1"/>
    <col min="26" max="26" width="3.625" style="1" customWidth="1"/>
    <col min="27" max="27" width="1.37890625" style="1" customWidth="1"/>
    <col min="28" max="16384" width="9.00390625" style="1" customWidth="1"/>
  </cols>
  <sheetData>
    <row r="1" spans="1:25" ht="34.5" customHeight="1">
      <c r="A1" s="38" t="s">
        <v>105</v>
      </c>
      <c r="M1" s="127"/>
      <c r="W1" s="39"/>
      <c r="Y1" s="39" t="s">
        <v>13</v>
      </c>
    </row>
    <row r="2" spans="1:26" s="6" customFormat="1" ht="24" customHeight="1">
      <c r="A2" s="285"/>
      <c r="B2" s="296" t="s">
        <v>136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8"/>
      <c r="N2" s="296" t="s">
        <v>137</v>
      </c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8"/>
      <c r="Z2" s="43"/>
    </row>
    <row r="3" spans="1:27" s="8" customFormat="1" ht="198.75" customHeight="1">
      <c r="A3" s="305"/>
      <c r="B3" s="306" t="s">
        <v>24</v>
      </c>
      <c r="C3" s="294"/>
      <c r="D3" s="295"/>
      <c r="E3" s="307" t="s">
        <v>131</v>
      </c>
      <c r="F3" s="294"/>
      <c r="G3" s="295"/>
      <c r="H3" s="306" t="s">
        <v>90</v>
      </c>
      <c r="I3" s="294"/>
      <c r="J3" s="295"/>
      <c r="K3" s="294" t="s">
        <v>25</v>
      </c>
      <c r="L3" s="294"/>
      <c r="M3" s="295"/>
      <c r="N3" s="307" t="s">
        <v>143</v>
      </c>
      <c r="O3" s="308"/>
      <c r="P3" s="309"/>
      <c r="Q3" s="311" t="s">
        <v>130</v>
      </c>
      <c r="R3" s="312"/>
      <c r="S3" s="313"/>
      <c r="T3" s="126"/>
      <c r="U3" s="140" t="s">
        <v>135</v>
      </c>
      <c r="V3" s="126"/>
      <c r="W3" s="306" t="s">
        <v>26</v>
      </c>
      <c r="X3" s="294"/>
      <c r="Y3" s="295"/>
      <c r="Z3" s="44"/>
      <c r="AA3" s="7"/>
    </row>
    <row r="4" spans="1:27" ht="18" customHeight="1">
      <c r="A4" s="55" t="s">
        <v>22</v>
      </c>
      <c r="B4" s="56" t="s">
        <v>87</v>
      </c>
      <c r="C4" s="57" t="s">
        <v>88</v>
      </c>
      <c r="D4" s="59" t="s">
        <v>89</v>
      </c>
      <c r="E4" s="56" t="s">
        <v>87</v>
      </c>
      <c r="F4" s="58" t="s">
        <v>88</v>
      </c>
      <c r="G4" s="59" t="s">
        <v>89</v>
      </c>
      <c r="H4" s="56" t="s">
        <v>87</v>
      </c>
      <c r="I4" s="58" t="s">
        <v>88</v>
      </c>
      <c r="J4" s="59" t="s">
        <v>89</v>
      </c>
      <c r="K4" s="57" t="s">
        <v>87</v>
      </c>
      <c r="L4" s="58" t="s">
        <v>88</v>
      </c>
      <c r="M4" s="59" t="s">
        <v>89</v>
      </c>
      <c r="N4" s="56" t="s">
        <v>87</v>
      </c>
      <c r="O4" s="58" t="s">
        <v>88</v>
      </c>
      <c r="P4" s="59" t="s">
        <v>89</v>
      </c>
      <c r="Q4" s="56" t="s">
        <v>87</v>
      </c>
      <c r="R4" s="58" t="s">
        <v>88</v>
      </c>
      <c r="S4" s="59" t="s">
        <v>89</v>
      </c>
      <c r="T4" s="137" t="s">
        <v>87</v>
      </c>
      <c r="U4" s="138" t="s">
        <v>88</v>
      </c>
      <c r="V4" s="143" t="s">
        <v>89</v>
      </c>
      <c r="W4" s="56" t="s">
        <v>87</v>
      </c>
      <c r="X4" s="58" t="s">
        <v>88</v>
      </c>
      <c r="Y4" s="59" t="s">
        <v>89</v>
      </c>
      <c r="Z4" s="47"/>
      <c r="AA4" s="2"/>
    </row>
    <row r="5" spans="1:27" ht="21.75" customHeight="1">
      <c r="A5" s="41" t="s">
        <v>51</v>
      </c>
      <c r="B5" s="60">
        <v>0</v>
      </c>
      <c r="C5" s="61">
        <v>0</v>
      </c>
      <c r="D5" s="62">
        <v>0</v>
      </c>
      <c r="E5" s="60">
        <v>0</v>
      </c>
      <c r="F5" s="63">
        <v>0</v>
      </c>
      <c r="G5" s="62">
        <v>0</v>
      </c>
      <c r="H5" s="60">
        <v>0</v>
      </c>
      <c r="I5" s="63">
        <v>0</v>
      </c>
      <c r="J5" s="62">
        <v>0</v>
      </c>
      <c r="K5" s="60">
        <v>0</v>
      </c>
      <c r="L5" s="63">
        <v>0</v>
      </c>
      <c r="M5" s="62">
        <v>0</v>
      </c>
      <c r="N5" s="60">
        <v>4</v>
      </c>
      <c r="O5" s="54">
        <v>3</v>
      </c>
      <c r="P5" s="89">
        <v>1</v>
      </c>
      <c r="Q5" s="60">
        <v>0</v>
      </c>
      <c r="R5" s="48"/>
      <c r="S5" s="49"/>
      <c r="T5" s="60">
        <v>0</v>
      </c>
      <c r="U5" s="130"/>
      <c r="V5" s="128"/>
      <c r="W5" s="60">
        <v>1</v>
      </c>
      <c r="X5" s="48">
        <v>1</v>
      </c>
      <c r="Y5" s="49">
        <v>0</v>
      </c>
      <c r="Z5" s="47"/>
      <c r="AA5" s="2"/>
    </row>
    <row r="6" spans="1:27" ht="21.75" customHeight="1">
      <c r="A6" s="42" t="s">
        <v>53</v>
      </c>
      <c r="B6" s="60">
        <v>0</v>
      </c>
      <c r="C6" s="64">
        <v>0</v>
      </c>
      <c r="D6" s="65">
        <v>0</v>
      </c>
      <c r="E6" s="60">
        <v>0</v>
      </c>
      <c r="F6" s="66">
        <v>0</v>
      </c>
      <c r="G6" s="65">
        <v>0</v>
      </c>
      <c r="H6" s="60">
        <v>0</v>
      </c>
      <c r="I6" s="66">
        <v>0</v>
      </c>
      <c r="J6" s="65">
        <v>0</v>
      </c>
      <c r="K6" s="60">
        <v>0</v>
      </c>
      <c r="L6" s="66">
        <v>0</v>
      </c>
      <c r="M6" s="65">
        <v>0</v>
      </c>
      <c r="N6" s="60">
        <v>1</v>
      </c>
      <c r="O6" s="54">
        <v>0</v>
      </c>
      <c r="P6" s="89">
        <v>1</v>
      </c>
      <c r="Q6" s="60">
        <v>0</v>
      </c>
      <c r="R6" s="48"/>
      <c r="S6" s="49"/>
      <c r="T6" s="60">
        <v>0</v>
      </c>
      <c r="U6" s="131"/>
      <c r="V6" s="128"/>
      <c r="W6" s="60">
        <v>0</v>
      </c>
      <c r="X6" s="48">
        <v>0</v>
      </c>
      <c r="Y6" s="49">
        <v>0</v>
      </c>
      <c r="Z6" s="47"/>
      <c r="AA6" s="2"/>
    </row>
    <row r="7" spans="1:27" ht="21.75" customHeight="1">
      <c r="A7" s="42" t="s">
        <v>55</v>
      </c>
      <c r="B7" s="60">
        <v>0</v>
      </c>
      <c r="C7" s="64">
        <v>0</v>
      </c>
      <c r="D7" s="65">
        <v>0</v>
      </c>
      <c r="E7" s="60">
        <v>0</v>
      </c>
      <c r="F7" s="66">
        <v>0</v>
      </c>
      <c r="G7" s="65">
        <v>0</v>
      </c>
      <c r="H7" s="60">
        <v>0</v>
      </c>
      <c r="I7" s="66">
        <v>0</v>
      </c>
      <c r="J7" s="65">
        <v>0</v>
      </c>
      <c r="K7" s="60">
        <v>0</v>
      </c>
      <c r="L7" s="66">
        <v>0</v>
      </c>
      <c r="M7" s="65">
        <v>0</v>
      </c>
      <c r="N7" s="60">
        <v>2</v>
      </c>
      <c r="O7" s="54">
        <v>0</v>
      </c>
      <c r="P7" s="89">
        <v>2</v>
      </c>
      <c r="Q7" s="60">
        <v>0</v>
      </c>
      <c r="R7" s="48"/>
      <c r="S7" s="49"/>
      <c r="T7" s="60">
        <v>0</v>
      </c>
      <c r="U7" s="131"/>
      <c r="V7" s="128"/>
      <c r="W7" s="60">
        <v>0</v>
      </c>
      <c r="X7" s="48">
        <v>0</v>
      </c>
      <c r="Y7" s="49">
        <v>0</v>
      </c>
      <c r="Z7" s="47"/>
      <c r="AA7" s="2"/>
    </row>
    <row r="8" spans="1:27" ht="21.75" customHeight="1">
      <c r="A8" s="42" t="s">
        <v>84</v>
      </c>
      <c r="B8" s="60">
        <v>2</v>
      </c>
      <c r="C8" s="64">
        <v>0</v>
      </c>
      <c r="D8" s="65">
        <v>2</v>
      </c>
      <c r="E8" s="60">
        <v>0</v>
      </c>
      <c r="F8" s="66">
        <v>0</v>
      </c>
      <c r="G8" s="65">
        <v>0</v>
      </c>
      <c r="H8" s="60">
        <v>0</v>
      </c>
      <c r="I8" s="66">
        <v>0</v>
      </c>
      <c r="J8" s="65">
        <v>0</v>
      </c>
      <c r="K8" s="60">
        <v>2</v>
      </c>
      <c r="L8" s="66">
        <v>0</v>
      </c>
      <c r="M8" s="65">
        <v>2</v>
      </c>
      <c r="N8" s="60">
        <v>0</v>
      </c>
      <c r="O8" s="54">
        <v>0</v>
      </c>
      <c r="P8" s="89">
        <v>0</v>
      </c>
      <c r="Q8" s="60">
        <v>0</v>
      </c>
      <c r="R8" s="48"/>
      <c r="S8" s="49"/>
      <c r="T8" s="60">
        <v>0</v>
      </c>
      <c r="U8" s="131"/>
      <c r="V8" s="128"/>
      <c r="W8" s="60">
        <v>0</v>
      </c>
      <c r="X8" s="48">
        <v>0</v>
      </c>
      <c r="Y8" s="49">
        <v>0</v>
      </c>
      <c r="Z8" s="47"/>
      <c r="AA8" s="2"/>
    </row>
    <row r="9" spans="1:27" ht="21.75" customHeight="1">
      <c r="A9" s="42" t="s">
        <v>85</v>
      </c>
      <c r="B9" s="60">
        <v>9</v>
      </c>
      <c r="C9" s="64">
        <v>3</v>
      </c>
      <c r="D9" s="65">
        <v>6</v>
      </c>
      <c r="E9" s="60">
        <v>1</v>
      </c>
      <c r="F9" s="66">
        <v>1</v>
      </c>
      <c r="G9" s="65">
        <v>0</v>
      </c>
      <c r="H9" s="60">
        <v>0</v>
      </c>
      <c r="I9" s="66">
        <v>0</v>
      </c>
      <c r="J9" s="65">
        <v>0</v>
      </c>
      <c r="K9" s="60">
        <v>4</v>
      </c>
      <c r="L9" s="66">
        <v>3</v>
      </c>
      <c r="M9" s="65">
        <v>1</v>
      </c>
      <c r="N9" s="60">
        <v>1</v>
      </c>
      <c r="O9" s="54">
        <v>1</v>
      </c>
      <c r="P9" s="89">
        <v>0</v>
      </c>
      <c r="Q9" s="60">
        <v>0</v>
      </c>
      <c r="R9" s="48"/>
      <c r="S9" s="49"/>
      <c r="T9" s="60">
        <v>0</v>
      </c>
      <c r="U9" s="131"/>
      <c r="V9" s="128"/>
      <c r="W9" s="60">
        <v>0</v>
      </c>
      <c r="X9" s="48">
        <v>0</v>
      </c>
      <c r="Y9" s="49">
        <v>0</v>
      </c>
      <c r="Z9" s="47"/>
      <c r="AA9" s="2"/>
    </row>
    <row r="10" spans="1:27" ht="21.75" customHeight="1">
      <c r="A10" s="42" t="s">
        <v>86</v>
      </c>
      <c r="B10" s="60">
        <v>20</v>
      </c>
      <c r="C10" s="64">
        <v>11</v>
      </c>
      <c r="D10" s="65">
        <v>9</v>
      </c>
      <c r="E10" s="60">
        <v>0</v>
      </c>
      <c r="F10" s="66">
        <v>0</v>
      </c>
      <c r="G10" s="65">
        <v>0</v>
      </c>
      <c r="H10" s="60">
        <v>4</v>
      </c>
      <c r="I10" s="66">
        <v>4</v>
      </c>
      <c r="J10" s="65">
        <v>0</v>
      </c>
      <c r="K10" s="60">
        <v>11</v>
      </c>
      <c r="L10" s="66">
        <v>11</v>
      </c>
      <c r="M10" s="65">
        <v>0</v>
      </c>
      <c r="N10" s="60">
        <v>0</v>
      </c>
      <c r="O10" s="54">
        <v>0</v>
      </c>
      <c r="P10" s="89">
        <v>0</v>
      </c>
      <c r="Q10" s="60">
        <v>0</v>
      </c>
      <c r="R10" s="48"/>
      <c r="S10" s="49"/>
      <c r="T10" s="60">
        <v>0</v>
      </c>
      <c r="U10" s="131"/>
      <c r="V10" s="128"/>
      <c r="W10" s="60">
        <v>0</v>
      </c>
      <c r="X10" s="48">
        <v>0</v>
      </c>
      <c r="Y10" s="49">
        <v>0</v>
      </c>
      <c r="Z10" s="47"/>
      <c r="AA10" s="2"/>
    </row>
    <row r="11" spans="1:27" ht="21.75" customHeight="1">
      <c r="A11" s="42" t="s">
        <v>63</v>
      </c>
      <c r="B11" s="60">
        <v>32</v>
      </c>
      <c r="C11" s="64">
        <v>27</v>
      </c>
      <c r="D11" s="65">
        <v>5</v>
      </c>
      <c r="E11" s="60">
        <v>7</v>
      </c>
      <c r="F11" s="66">
        <v>7</v>
      </c>
      <c r="G11" s="65">
        <v>0</v>
      </c>
      <c r="H11" s="60">
        <v>2</v>
      </c>
      <c r="I11" s="66">
        <v>2</v>
      </c>
      <c r="J11" s="65">
        <v>0</v>
      </c>
      <c r="K11" s="60">
        <v>8</v>
      </c>
      <c r="L11" s="66">
        <v>8</v>
      </c>
      <c r="M11" s="65">
        <v>0</v>
      </c>
      <c r="N11" s="60">
        <v>0</v>
      </c>
      <c r="O11" s="54">
        <v>0</v>
      </c>
      <c r="P11" s="89">
        <v>0</v>
      </c>
      <c r="Q11" s="60">
        <v>0</v>
      </c>
      <c r="R11" s="48"/>
      <c r="S11" s="49"/>
      <c r="T11" s="60">
        <v>0</v>
      </c>
      <c r="U11" s="131"/>
      <c r="V11" s="128"/>
      <c r="W11" s="60">
        <v>0</v>
      </c>
      <c r="X11" s="48">
        <v>0</v>
      </c>
      <c r="Y11" s="49">
        <v>0</v>
      </c>
      <c r="Z11" s="47"/>
      <c r="AA11" s="2"/>
    </row>
    <row r="12" spans="1:27" ht="21.75" customHeight="1">
      <c r="A12" s="42" t="s">
        <v>65</v>
      </c>
      <c r="B12" s="60">
        <v>20</v>
      </c>
      <c r="C12" s="64">
        <v>16</v>
      </c>
      <c r="D12" s="65">
        <v>4</v>
      </c>
      <c r="E12" s="60">
        <v>8</v>
      </c>
      <c r="F12" s="66">
        <v>8</v>
      </c>
      <c r="G12" s="65">
        <v>0</v>
      </c>
      <c r="H12" s="60">
        <v>7</v>
      </c>
      <c r="I12" s="66">
        <v>7</v>
      </c>
      <c r="J12" s="65">
        <v>0</v>
      </c>
      <c r="K12" s="60">
        <v>10</v>
      </c>
      <c r="L12" s="66">
        <v>8</v>
      </c>
      <c r="M12" s="65">
        <v>2</v>
      </c>
      <c r="N12" s="60">
        <v>0</v>
      </c>
      <c r="O12" s="54">
        <v>0</v>
      </c>
      <c r="P12" s="89">
        <v>0</v>
      </c>
      <c r="Q12" s="60">
        <v>0</v>
      </c>
      <c r="R12" s="48"/>
      <c r="S12" s="49"/>
      <c r="T12" s="60">
        <v>0</v>
      </c>
      <c r="U12" s="131"/>
      <c r="V12" s="128"/>
      <c r="W12" s="60">
        <v>0</v>
      </c>
      <c r="X12" s="48">
        <v>0</v>
      </c>
      <c r="Y12" s="49">
        <v>0</v>
      </c>
      <c r="Z12" s="47"/>
      <c r="AA12" s="2"/>
    </row>
    <row r="13" spans="1:27" ht="21.75" customHeight="1">
      <c r="A13" s="42" t="s">
        <v>67</v>
      </c>
      <c r="B13" s="60">
        <v>10</v>
      </c>
      <c r="C13" s="64">
        <v>7</v>
      </c>
      <c r="D13" s="65">
        <v>3</v>
      </c>
      <c r="E13" s="60">
        <v>6</v>
      </c>
      <c r="F13" s="66">
        <v>5</v>
      </c>
      <c r="G13" s="65">
        <v>1</v>
      </c>
      <c r="H13" s="60">
        <v>8</v>
      </c>
      <c r="I13" s="66">
        <v>8</v>
      </c>
      <c r="J13" s="65">
        <v>0</v>
      </c>
      <c r="K13" s="60">
        <v>10</v>
      </c>
      <c r="L13" s="66">
        <v>8</v>
      </c>
      <c r="M13" s="65">
        <v>2</v>
      </c>
      <c r="N13" s="60">
        <v>2</v>
      </c>
      <c r="O13" s="54">
        <v>2</v>
      </c>
      <c r="P13" s="89">
        <v>0</v>
      </c>
      <c r="Q13" s="60">
        <v>0</v>
      </c>
      <c r="R13" s="48"/>
      <c r="S13" s="49"/>
      <c r="T13" s="60">
        <v>0</v>
      </c>
      <c r="U13" s="131"/>
      <c r="V13" s="128"/>
      <c r="W13" s="60">
        <v>0</v>
      </c>
      <c r="X13" s="48">
        <v>0</v>
      </c>
      <c r="Y13" s="49">
        <v>0</v>
      </c>
      <c r="Z13" s="47"/>
      <c r="AA13" s="2"/>
    </row>
    <row r="14" spans="1:27" ht="21.75" customHeight="1">
      <c r="A14" s="42" t="s">
        <v>69</v>
      </c>
      <c r="B14" s="60">
        <v>7</v>
      </c>
      <c r="C14" s="64">
        <v>6</v>
      </c>
      <c r="D14" s="65">
        <v>1</v>
      </c>
      <c r="E14" s="60">
        <v>4</v>
      </c>
      <c r="F14" s="66">
        <v>4</v>
      </c>
      <c r="G14" s="65">
        <v>0</v>
      </c>
      <c r="H14" s="60">
        <v>2</v>
      </c>
      <c r="I14" s="66">
        <v>2</v>
      </c>
      <c r="J14" s="65">
        <v>0</v>
      </c>
      <c r="K14" s="60">
        <v>5</v>
      </c>
      <c r="L14" s="66">
        <v>5</v>
      </c>
      <c r="M14" s="65">
        <v>0</v>
      </c>
      <c r="N14" s="60">
        <v>3</v>
      </c>
      <c r="O14" s="54">
        <v>1</v>
      </c>
      <c r="P14" s="89">
        <v>2</v>
      </c>
      <c r="Q14" s="60">
        <v>0</v>
      </c>
      <c r="R14" s="48"/>
      <c r="S14" s="49"/>
      <c r="T14" s="60">
        <v>0</v>
      </c>
      <c r="U14" s="131"/>
      <c r="V14" s="128"/>
      <c r="W14" s="60">
        <v>0</v>
      </c>
      <c r="X14" s="48">
        <v>0</v>
      </c>
      <c r="Y14" s="49">
        <v>0</v>
      </c>
      <c r="Z14" s="47"/>
      <c r="AA14" s="2"/>
    </row>
    <row r="15" spans="1:27" ht="21.75" customHeight="1">
      <c r="A15" s="42" t="s">
        <v>71</v>
      </c>
      <c r="B15" s="60">
        <v>5</v>
      </c>
      <c r="C15" s="64">
        <v>4</v>
      </c>
      <c r="D15" s="65">
        <v>1</v>
      </c>
      <c r="E15" s="60">
        <v>4</v>
      </c>
      <c r="F15" s="66">
        <v>4</v>
      </c>
      <c r="G15" s="65">
        <v>0</v>
      </c>
      <c r="H15" s="60">
        <v>1</v>
      </c>
      <c r="I15" s="66">
        <v>1</v>
      </c>
      <c r="J15" s="65">
        <v>0</v>
      </c>
      <c r="K15" s="60">
        <v>8</v>
      </c>
      <c r="L15" s="66">
        <v>8</v>
      </c>
      <c r="M15" s="65">
        <v>0</v>
      </c>
      <c r="N15" s="60">
        <v>0</v>
      </c>
      <c r="O15" s="54">
        <v>0</v>
      </c>
      <c r="P15" s="89">
        <v>0</v>
      </c>
      <c r="Q15" s="60">
        <v>0</v>
      </c>
      <c r="R15" s="48"/>
      <c r="S15" s="49"/>
      <c r="T15" s="60">
        <v>0</v>
      </c>
      <c r="U15" s="131"/>
      <c r="V15" s="128"/>
      <c r="W15" s="60">
        <v>0</v>
      </c>
      <c r="X15" s="48">
        <v>0</v>
      </c>
      <c r="Y15" s="49">
        <v>0</v>
      </c>
      <c r="Z15" s="47"/>
      <c r="AA15" s="2"/>
    </row>
    <row r="16" spans="1:27" ht="21.75" customHeight="1">
      <c r="A16" s="42" t="s">
        <v>73</v>
      </c>
      <c r="B16" s="60">
        <v>0</v>
      </c>
      <c r="C16" s="64">
        <v>0</v>
      </c>
      <c r="D16" s="65">
        <v>0</v>
      </c>
      <c r="E16" s="60">
        <v>3</v>
      </c>
      <c r="F16" s="66">
        <v>2</v>
      </c>
      <c r="G16" s="65">
        <v>1</v>
      </c>
      <c r="H16" s="60">
        <v>3</v>
      </c>
      <c r="I16" s="66">
        <v>3</v>
      </c>
      <c r="J16" s="65">
        <v>0</v>
      </c>
      <c r="K16" s="60">
        <v>2</v>
      </c>
      <c r="L16" s="66">
        <v>2</v>
      </c>
      <c r="M16" s="65">
        <v>0</v>
      </c>
      <c r="N16" s="60">
        <v>2</v>
      </c>
      <c r="O16" s="54">
        <v>2</v>
      </c>
      <c r="P16" s="89">
        <v>0</v>
      </c>
      <c r="Q16" s="60">
        <v>0</v>
      </c>
      <c r="R16" s="48"/>
      <c r="S16" s="49"/>
      <c r="T16" s="60">
        <v>0</v>
      </c>
      <c r="U16" s="131"/>
      <c r="V16" s="128"/>
      <c r="W16" s="60">
        <v>1</v>
      </c>
      <c r="X16" s="48">
        <v>1</v>
      </c>
      <c r="Y16" s="49">
        <v>0</v>
      </c>
      <c r="Z16" s="47"/>
      <c r="AA16" s="2"/>
    </row>
    <row r="17" spans="1:27" ht="21.75" customHeight="1">
      <c r="A17" s="42" t="s">
        <v>75</v>
      </c>
      <c r="B17" s="60">
        <v>2</v>
      </c>
      <c r="C17" s="64">
        <v>2</v>
      </c>
      <c r="D17" s="65">
        <v>0</v>
      </c>
      <c r="E17" s="60">
        <v>1</v>
      </c>
      <c r="F17" s="66">
        <v>1</v>
      </c>
      <c r="G17" s="65">
        <v>0</v>
      </c>
      <c r="H17" s="60">
        <v>1</v>
      </c>
      <c r="I17" s="66">
        <v>1</v>
      </c>
      <c r="J17" s="65">
        <v>0</v>
      </c>
      <c r="K17" s="60">
        <v>3</v>
      </c>
      <c r="L17" s="66">
        <v>3</v>
      </c>
      <c r="M17" s="65">
        <v>0</v>
      </c>
      <c r="N17" s="60">
        <v>4</v>
      </c>
      <c r="O17" s="54">
        <v>4</v>
      </c>
      <c r="P17" s="89">
        <v>0</v>
      </c>
      <c r="Q17" s="60">
        <v>0</v>
      </c>
      <c r="R17" s="48"/>
      <c r="S17" s="49"/>
      <c r="T17" s="60">
        <v>0</v>
      </c>
      <c r="U17" s="131"/>
      <c r="V17" s="128"/>
      <c r="W17" s="60">
        <v>0</v>
      </c>
      <c r="X17" s="48">
        <v>0</v>
      </c>
      <c r="Y17" s="49">
        <v>0</v>
      </c>
      <c r="Z17" s="47"/>
      <c r="AA17" s="2"/>
    </row>
    <row r="18" spans="1:27" ht="21.75" customHeight="1">
      <c r="A18" s="42" t="s">
        <v>76</v>
      </c>
      <c r="B18" s="60">
        <v>1</v>
      </c>
      <c r="C18" s="64">
        <v>1</v>
      </c>
      <c r="D18" s="65">
        <v>0</v>
      </c>
      <c r="E18" s="60">
        <v>1</v>
      </c>
      <c r="F18" s="66">
        <v>1</v>
      </c>
      <c r="G18" s="65">
        <v>0</v>
      </c>
      <c r="H18" s="60">
        <v>0</v>
      </c>
      <c r="I18" s="66">
        <v>0</v>
      </c>
      <c r="J18" s="65">
        <v>0</v>
      </c>
      <c r="K18" s="60">
        <v>3</v>
      </c>
      <c r="L18" s="66">
        <v>3</v>
      </c>
      <c r="M18" s="65">
        <v>0</v>
      </c>
      <c r="N18" s="60">
        <v>6</v>
      </c>
      <c r="O18" s="54">
        <v>4</v>
      </c>
      <c r="P18" s="89">
        <v>2</v>
      </c>
      <c r="Q18" s="60">
        <v>0</v>
      </c>
      <c r="R18" s="48"/>
      <c r="S18" s="49"/>
      <c r="T18" s="60">
        <v>0</v>
      </c>
      <c r="U18" s="131"/>
      <c r="V18" s="128"/>
      <c r="W18" s="60">
        <v>0</v>
      </c>
      <c r="X18" s="48">
        <v>0</v>
      </c>
      <c r="Y18" s="49">
        <v>0</v>
      </c>
      <c r="Z18" s="47"/>
      <c r="AA18" s="2"/>
    </row>
    <row r="19" spans="1:27" ht="21.75" customHeight="1">
      <c r="A19" s="42" t="s">
        <v>78</v>
      </c>
      <c r="B19" s="60">
        <v>0</v>
      </c>
      <c r="C19" s="64">
        <v>0</v>
      </c>
      <c r="D19" s="65">
        <v>0</v>
      </c>
      <c r="E19" s="60">
        <v>1</v>
      </c>
      <c r="F19" s="66">
        <v>1</v>
      </c>
      <c r="G19" s="65">
        <v>0</v>
      </c>
      <c r="H19" s="60">
        <v>0</v>
      </c>
      <c r="I19" s="66">
        <v>0</v>
      </c>
      <c r="J19" s="65">
        <v>0</v>
      </c>
      <c r="K19" s="60">
        <v>0</v>
      </c>
      <c r="L19" s="66">
        <v>0</v>
      </c>
      <c r="M19" s="65">
        <v>0</v>
      </c>
      <c r="N19" s="60">
        <v>7</v>
      </c>
      <c r="O19" s="54">
        <v>6</v>
      </c>
      <c r="P19" s="89">
        <v>1</v>
      </c>
      <c r="Q19" s="60">
        <v>0</v>
      </c>
      <c r="R19" s="48"/>
      <c r="S19" s="49"/>
      <c r="T19" s="60">
        <v>0</v>
      </c>
      <c r="U19" s="131"/>
      <c r="V19" s="128"/>
      <c r="W19" s="60">
        <v>0</v>
      </c>
      <c r="X19" s="48">
        <v>0</v>
      </c>
      <c r="Y19" s="49">
        <v>0</v>
      </c>
      <c r="Z19" s="47"/>
      <c r="AA19" s="2"/>
    </row>
    <row r="20" spans="1:27" ht="21.75" customHeight="1" thickBot="1">
      <c r="A20" s="42" t="s">
        <v>80</v>
      </c>
      <c r="B20" s="60">
        <v>0</v>
      </c>
      <c r="C20" s="64">
        <v>0</v>
      </c>
      <c r="D20" s="65">
        <v>0</v>
      </c>
      <c r="E20" s="60">
        <v>7</v>
      </c>
      <c r="F20" s="66">
        <v>4</v>
      </c>
      <c r="G20" s="65">
        <v>3</v>
      </c>
      <c r="H20" s="60">
        <v>1</v>
      </c>
      <c r="I20" s="66">
        <v>1</v>
      </c>
      <c r="J20" s="65">
        <v>0</v>
      </c>
      <c r="K20" s="60">
        <v>0</v>
      </c>
      <c r="L20" s="66">
        <v>0</v>
      </c>
      <c r="M20" s="65">
        <v>0</v>
      </c>
      <c r="N20" s="60">
        <v>74</v>
      </c>
      <c r="O20" s="54">
        <v>52</v>
      </c>
      <c r="P20" s="89">
        <v>22</v>
      </c>
      <c r="Q20" s="60">
        <v>0</v>
      </c>
      <c r="R20" s="48"/>
      <c r="S20" s="49"/>
      <c r="T20" s="60">
        <v>0</v>
      </c>
      <c r="U20" s="132"/>
      <c r="V20" s="129"/>
      <c r="W20" s="60">
        <v>1</v>
      </c>
      <c r="X20" s="48">
        <v>0</v>
      </c>
      <c r="Y20" s="49">
        <v>1</v>
      </c>
      <c r="Z20" s="47"/>
      <c r="AA20" s="2"/>
    </row>
    <row r="21" spans="1:27" ht="21.75" customHeight="1" thickTop="1">
      <c r="A21" s="50" t="s">
        <v>5</v>
      </c>
      <c r="B21" s="111">
        <f>SUM(B5:B20)</f>
        <v>108</v>
      </c>
      <c r="C21" s="166">
        <f>SUM(C5:C20)</f>
        <v>77</v>
      </c>
      <c r="D21" s="158">
        <f>SUM(D5:D20)</f>
        <v>31</v>
      </c>
      <c r="E21" s="111">
        <f>SUM(E5:E20)</f>
        <v>43</v>
      </c>
      <c r="F21" s="155">
        <f aca="true" t="shared" si="0" ref="F21:L21">SUM(F5:F20)</f>
        <v>38</v>
      </c>
      <c r="G21" s="158">
        <f t="shared" si="0"/>
        <v>5</v>
      </c>
      <c r="H21" s="111">
        <f t="shared" si="0"/>
        <v>29</v>
      </c>
      <c r="I21" s="155">
        <f t="shared" si="0"/>
        <v>29</v>
      </c>
      <c r="J21" s="158">
        <f t="shared" si="0"/>
        <v>0</v>
      </c>
      <c r="K21" s="111">
        <f t="shared" si="0"/>
        <v>66</v>
      </c>
      <c r="L21" s="155">
        <f t="shared" si="0"/>
        <v>59</v>
      </c>
      <c r="M21" s="158">
        <f>SUM(M5:M20)</f>
        <v>7</v>
      </c>
      <c r="N21" s="111">
        <f aca="true" t="shared" si="1" ref="N21:X21">SUM(N5:N20)</f>
        <v>106</v>
      </c>
      <c r="O21" s="155">
        <f t="shared" si="1"/>
        <v>75</v>
      </c>
      <c r="P21" s="158">
        <f t="shared" si="1"/>
        <v>31</v>
      </c>
      <c r="Q21" s="111">
        <f t="shared" si="1"/>
        <v>0</v>
      </c>
      <c r="R21" s="155">
        <f t="shared" si="1"/>
        <v>0</v>
      </c>
      <c r="S21" s="158">
        <f t="shared" si="1"/>
        <v>0</v>
      </c>
      <c r="T21" s="111">
        <f t="shared" si="1"/>
        <v>0</v>
      </c>
      <c r="U21" s="155">
        <f t="shared" si="1"/>
        <v>0</v>
      </c>
      <c r="V21" s="158">
        <f t="shared" si="1"/>
        <v>0</v>
      </c>
      <c r="W21" s="111">
        <f t="shared" si="1"/>
        <v>3</v>
      </c>
      <c r="X21" s="155">
        <f t="shared" si="1"/>
        <v>2</v>
      </c>
      <c r="Y21" s="158">
        <f>SUM(Y5:Y20)</f>
        <v>1</v>
      </c>
      <c r="Z21" s="51"/>
      <c r="AA21" s="3"/>
    </row>
    <row r="22" spans="1:26" s="40" customFormat="1" ht="1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</row>
    <row r="24" ht="11.25">
      <c r="J24" s="1" t="s">
        <v>248</v>
      </c>
    </row>
  </sheetData>
  <sheetProtection/>
  <mergeCells count="10">
    <mergeCell ref="N3:P3"/>
    <mergeCell ref="Q3:S3"/>
    <mergeCell ref="N2:Y2"/>
    <mergeCell ref="W3:Y3"/>
    <mergeCell ref="A2:A3"/>
    <mergeCell ref="B3:D3"/>
    <mergeCell ref="E3:G3"/>
    <mergeCell ref="H3:J3"/>
    <mergeCell ref="K3:M3"/>
    <mergeCell ref="B2:M2"/>
  </mergeCells>
  <printOptions/>
  <pageMargins left="0.5905511811023623" right="0.1968503937007874" top="0.5905511811023623" bottom="0.5118110236220472" header="0.5118110236220472" footer="0.4330708661417323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MATE3</cp:lastModifiedBy>
  <cp:lastPrinted>2016-03-17T01:12:11Z</cp:lastPrinted>
  <dcterms:created xsi:type="dcterms:W3CDTF">2006-09-07T06:53:22Z</dcterms:created>
  <dcterms:modified xsi:type="dcterms:W3CDTF">2016-03-21T23:39:50Z</dcterms:modified>
  <cp:category/>
  <cp:version/>
  <cp:contentType/>
  <cp:contentStatus/>
</cp:coreProperties>
</file>