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135" windowWidth="9495" windowHeight="8145" tabRatio="732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2">'7-新登録-結核病類'!$B$1:$Q$40</definedName>
  </definedNames>
  <calcPr fullCalcOnLoad="1"/>
</workbook>
</file>

<file path=xl/sharedStrings.xml><?xml version="1.0" encoding="utf-8"?>
<sst xmlns="http://schemas.openxmlformats.org/spreadsheetml/2006/main" count="989" uniqueCount="305">
  <si>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</si>
  <si>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</si>
  <si>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</si>
  <si>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</si>
  <si>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</si>
  <si>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</si>
  <si>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</si>
  <si>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</si>
  <si>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</si>
  <si>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</si>
  <si>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</si>
  <si>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</si>
  <si>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</si>
  <si>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</si>
  <si>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</si>
  <si>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</si>
  <si>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</si>
  <si>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</si>
  <si>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</si>
  <si>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</si>
  <si>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</si>
  <si>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男</t>
  </si>
  <si>
    <t>女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</si>
  <si>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</si>
  <si>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</si>
  <si>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</si>
  <si>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</si>
  <si>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</si>
  <si>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</si>
  <si>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</si>
  <si>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</si>
  <si>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</si>
  <si>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</si>
  <si>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</si>
  <si>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</si>
  <si>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</si>
  <si>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</si>
  <si>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</si>
  <si>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</si>
  <si>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</si>
  <si>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</si>
  <si>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</si>
  <si>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</si>
  <si>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</si>
  <si>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</si>
  <si>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</si>
  <si>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</si>
  <si>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</si>
  <si>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</si>
  <si>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</si>
  <si>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</si>
  <si>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</si>
  <si>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</si>
  <si>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</si>
  <si>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</si>
  <si>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</si>
  <si>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</si>
  <si>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</si>
  <si>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</si>
  <si>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</si>
  <si>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</si>
  <si>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</si>
  <si>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</si>
  <si>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</si>
  <si>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</si>
  <si>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</si>
  <si>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</si>
  <si>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</si>
  <si>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</si>
  <si>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</si>
  <si>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</si>
  <si>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その他
の臓器
の結核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</si>
  <si>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</si>
  <si>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</si>
  <si>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</si>
  <si>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</si>
  <si>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</si>
  <si>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</si>
  <si>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</si>
  <si>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</si>
  <si>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2008年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</si>
  <si>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</si>
  <si>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</si>
  <si>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</si>
  <si>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</si>
  <si>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</si>
  <si>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</si>
  <si>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</si>
  <si>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</si>
  <si>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</si>
  <si>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</si>
  <si>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</si>
  <si>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</si>
  <si>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</si>
  <si>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</si>
  <si>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2009年</t>
  </si>
  <si>
    <t>活動性結核</t>
  </si>
  <si>
    <t>（別掲）</t>
  </si>
  <si>
    <t>総　数</t>
  </si>
  <si>
    <t>肺結核活動性</t>
  </si>
  <si>
    <t>肺　外
結　核
活動性</t>
  </si>
  <si>
    <t>潜在性
結　核
感染症</t>
  </si>
  <si>
    <t>喀痰塗抹陽性</t>
  </si>
  <si>
    <t>その他の
結 核 菌
陽　　性</t>
  </si>
  <si>
    <t>菌陰性
・
その他</t>
  </si>
  <si>
    <t>初回治療</t>
  </si>
  <si>
    <t>再治療</t>
  </si>
  <si>
    <t>治療中</t>
  </si>
  <si>
    <t>愛媛県</t>
  </si>
  <si>
    <t>総数</t>
  </si>
  <si>
    <t>男</t>
  </si>
  <si>
    <t>女</t>
  </si>
  <si>
    <t>（再掲）</t>
  </si>
  <si>
    <t>外国国籍（最近５年以内入国）</t>
  </si>
  <si>
    <t>外国国籍（その他・時期不明）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</si>
  <si>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</si>
  <si>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</si>
  <si>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</si>
  <si>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</si>
  <si>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</si>
  <si>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</si>
  <si>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</si>
  <si>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</si>
  <si>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</si>
  <si>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</si>
  <si>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</si>
  <si>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</si>
  <si>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</si>
  <si>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</si>
  <si>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</si>
  <si>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</si>
  <si>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</si>
  <si>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</si>
  <si>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</si>
  <si>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年齢不詳</t>
  </si>
  <si>
    <t>2010年</t>
  </si>
  <si>
    <t>中　　予</t>
  </si>
  <si>
    <t xml:space="preserve">表 4-2　2009年 新登録患者数－性、年齢階級別 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</si>
  <si>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</si>
  <si>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</si>
  <si>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</si>
  <si>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</si>
  <si>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罹患率</t>
  </si>
  <si>
    <t>西    条</t>
  </si>
  <si>
    <t>今    治</t>
  </si>
  <si>
    <t>八 幡 浜</t>
  </si>
  <si>
    <t>宇 和 島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</si>
  <si>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</si>
  <si>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</si>
  <si>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</si>
  <si>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</si>
  <si>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</si>
  <si>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</si>
  <si>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</si>
  <si>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</si>
  <si>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</si>
  <si>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</si>
  <si>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</si>
  <si>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2011年</t>
  </si>
  <si>
    <t>10未満</t>
  </si>
  <si>
    <t>80以上</t>
  </si>
  <si>
    <t>不活動性
結核</t>
  </si>
  <si>
    <t>活動性
不明</t>
  </si>
  <si>
    <t>潜在性結核感染症</t>
  </si>
  <si>
    <t>登録時
その他
の結核
菌陽性</t>
  </si>
  <si>
    <t>登録時
菌陰性
・
その他</t>
  </si>
  <si>
    <t>観察中</t>
  </si>
  <si>
    <t>愛媛県 総数</t>
  </si>
  <si>
    <t>男　</t>
  </si>
  <si>
    <t>2012年</t>
  </si>
  <si>
    <t>肺結核</t>
  </si>
  <si>
    <t>肺外結核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</si>
  <si>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</si>
  <si>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</si>
  <si>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</si>
  <si>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</si>
  <si>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</si>
  <si>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</si>
  <si>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</si>
  <si>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</si>
  <si>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</si>
  <si>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</si>
  <si>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</si>
  <si>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65～64歳</t>
  </si>
  <si>
    <t>70～74歳</t>
  </si>
  <si>
    <t>75～79歳</t>
  </si>
  <si>
    <t>80～84歳</t>
  </si>
  <si>
    <t>85～89歳</t>
  </si>
  <si>
    <t>90歳以上</t>
  </si>
  <si>
    <t>咽頭・
喉　頭
結　核</t>
  </si>
  <si>
    <t>粟　粒
結　核</t>
  </si>
  <si>
    <t>結核性胸膜炎</t>
  </si>
  <si>
    <t>肺　門
リンパ
節結核</t>
  </si>
  <si>
    <t>他の
リンパ
節結核</t>
  </si>
  <si>
    <t>結核性髄膜炎</t>
  </si>
  <si>
    <t>腸結核</t>
  </si>
  <si>
    <t>脊　椎
結　核</t>
  </si>
  <si>
    <t>結核性
腹膜炎</t>
  </si>
  <si>
    <t>重複計上を認める</t>
  </si>
  <si>
    <t>KTLI2115</t>
  </si>
  <si>
    <t>KTLI2118</t>
  </si>
  <si>
    <t>KTLI2131</t>
  </si>
  <si>
    <t>2013年</t>
  </si>
  <si>
    <t>学校健診</t>
  </si>
  <si>
    <t>住民健診</t>
  </si>
  <si>
    <t>職場健診</t>
  </si>
  <si>
    <t>施設健診</t>
  </si>
  <si>
    <t>家族健診</t>
  </si>
  <si>
    <t>INH：イソニアジド、RFP：リファンピシン、PZA：ピラジナミド、EB：エタンブトール、SM：ストレプトマイシン</t>
  </si>
  <si>
    <t>他INH、RFP及びPZA含む3剤以上</t>
  </si>
  <si>
    <t>その他単独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</si>
  <si>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</si>
  <si>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</si>
  <si>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</si>
  <si>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</si>
  <si>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</si>
  <si>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</si>
  <si>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</si>
  <si>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</si>
  <si>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</si>
  <si>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</si>
  <si>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</si>
  <si>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</si>
  <si>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</si>
  <si>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</si>
  <si>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</si>
  <si>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</si>
  <si>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</si>
  <si>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</si>
  <si>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</si>
  <si>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</si>
  <si>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</si>
  <si>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</si>
  <si>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</si>
  <si>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</si>
  <si>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</si>
  <si>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</si>
  <si>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 xml:space="preserve">表 4-1　2014年 新登録患者数－保健所別 </t>
  </si>
  <si>
    <t xml:space="preserve">表 4-2　2014年 新登録患者数－性、年齢階級別 </t>
  </si>
  <si>
    <t>2014年</t>
  </si>
  <si>
    <t>32</t>
  </si>
  <si>
    <t>19</t>
  </si>
  <si>
    <t>58</t>
  </si>
  <si>
    <t>16</t>
  </si>
  <si>
    <t>25</t>
  </si>
  <si>
    <t>22</t>
  </si>
  <si>
    <t>69</t>
  </si>
  <si>
    <t>6</t>
  </si>
  <si>
    <t>5</t>
  </si>
  <si>
    <t>16</t>
  </si>
  <si>
    <t>21</t>
  </si>
  <si>
    <t>47</t>
  </si>
  <si>
    <t>87</t>
  </si>
  <si>
    <t>3.2</t>
  </si>
  <si>
    <t>8.5</t>
  </si>
  <si>
    <t>11.2</t>
  </si>
  <si>
    <t>25.0</t>
  </si>
  <si>
    <t>46.3</t>
  </si>
  <si>
    <t>2.7</t>
  </si>
  <si>
    <t>2</t>
  </si>
  <si>
    <t>1</t>
  </si>
  <si>
    <t>8</t>
  </si>
  <si>
    <t>20</t>
  </si>
  <si>
    <t>34</t>
  </si>
  <si>
    <t>2.9</t>
  </si>
  <si>
    <t>1.4</t>
  </si>
  <si>
    <t>11.6</t>
  </si>
  <si>
    <t>29.0</t>
  </si>
  <si>
    <t>49.3</t>
  </si>
  <si>
    <t>表 4-7　2014年 新登録患者数－結核病類、性、年齢階級別</t>
  </si>
  <si>
    <t>腎・尿路結核</t>
  </si>
  <si>
    <t>皮　膚　結　核</t>
  </si>
  <si>
    <t>総数</t>
  </si>
  <si>
    <t>肺結核</t>
  </si>
  <si>
    <t>気管支結核</t>
  </si>
  <si>
    <t>咽頭・喉頭結核</t>
  </si>
  <si>
    <t>粟粒結核</t>
  </si>
  <si>
    <t>結核性胸膜炎</t>
  </si>
  <si>
    <t>結核性膿胸</t>
  </si>
  <si>
    <t>肺門リンパ節結核</t>
  </si>
  <si>
    <t>他のリンパ節結核</t>
  </si>
  <si>
    <t>結核性髄膜炎</t>
  </si>
  <si>
    <t>腸結核</t>
  </si>
  <si>
    <t>脊椎結核</t>
  </si>
  <si>
    <t>他の骨・関節結核</t>
  </si>
  <si>
    <t>腎・尿路結核</t>
  </si>
  <si>
    <t>性器結核</t>
  </si>
  <si>
    <t>皮膚結核</t>
  </si>
  <si>
    <t>眼の結核</t>
  </si>
  <si>
    <t>耳の結核</t>
  </si>
  <si>
    <t>結核性腹膜炎</t>
  </si>
  <si>
    <t>結核性心膜炎</t>
  </si>
  <si>
    <t>その他の臓器の結核</t>
  </si>
  <si>
    <t>0～4歳</t>
  </si>
  <si>
    <t>5～9歳</t>
  </si>
  <si>
    <t>合計数</t>
  </si>
  <si>
    <r>
      <t>表６　平成２４年新登録患者数　－　結核病類、性、年齢階級別　</t>
    </r>
    <r>
      <rPr>
        <sz val="11"/>
        <color indexed="10"/>
        <rFont val="ＭＳ ゴシック"/>
        <family val="3"/>
      </rPr>
      <t>　&lt;&lt;NESID　KTLI2103より&gt;&gt;</t>
    </r>
  </si>
  <si>
    <t>表 4-8　2014年 新登録肺結核患者数－職業、菌情報、保健所別</t>
  </si>
  <si>
    <t>表 4-9　2014年 新登録患者数－発見方法別</t>
  </si>
  <si>
    <t>表 4-10　2014年 新登録有症状肺結核患者数－発見の遅れの期間別</t>
  </si>
  <si>
    <t>表 4-12　2014年 年末現在登録者数－保健所別</t>
  </si>
  <si>
    <t>表 4-13　2014年 年末現在登録者数－性、年齢階級別</t>
  </si>
  <si>
    <t>↓　いつのデータかわからないので、更新していません。</t>
  </si>
  <si>
    <t>表 4-11　2014年 新登録患者数－化療内容、保健所別（その2）</t>
  </si>
  <si>
    <t>表 4-11　2014年 新登録患者数－化療内容、保健所別（その1）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</si>
</sst>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83" fontId="5" fillId="0" borderId="11" xfId="0" applyNumberFormat="1" applyFont="1" applyFill="1" applyBorder="1" applyAlignment="1" applyProtection="1">
      <alignment horizontal="right" vertical="center"/>
      <protection locked="0"/>
    </xf>
    <xf numFmtId="183" fontId="5" fillId="0" borderId="10" xfId="0" applyNumberFormat="1" applyFont="1" applyFill="1" applyBorder="1" applyAlignment="1" applyProtection="1">
      <alignment horizontal="right" vertical="center"/>
      <protection locked="0"/>
    </xf>
    <xf numFmtId="183" fontId="5" fillId="0" borderId="12" xfId="0" applyNumberFormat="1" applyFont="1" applyFill="1" applyBorder="1" applyAlignment="1" applyProtection="1">
      <alignment horizontal="right" vertical="center"/>
      <protection locked="0"/>
    </xf>
    <xf numFmtId="183" fontId="5" fillId="0" borderId="13" xfId="0" applyNumberFormat="1" applyFont="1" applyFill="1" applyBorder="1" applyAlignment="1" applyProtection="1">
      <alignment horizontal="right" vertical="center"/>
      <protection locked="0"/>
    </xf>
    <xf numFmtId="183" fontId="5" fillId="0" borderId="14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15" xfId="0" applyNumberFormat="1" applyFont="1" applyFill="1" applyBorder="1" applyAlignment="1" applyProtection="1">
      <alignment horizontal="right" vertical="center"/>
      <protection locked="0"/>
    </xf>
    <xf numFmtId="183" fontId="5" fillId="0" borderId="16" xfId="0" applyNumberFormat="1" applyFont="1" applyFill="1" applyBorder="1" applyAlignment="1" applyProtection="1">
      <alignment horizontal="right" vertical="center"/>
      <protection locked="0"/>
    </xf>
    <xf numFmtId="183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49" fontId="6" fillId="0" borderId="17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18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right" vertical="center"/>
    </xf>
    <xf numFmtId="18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horizontal="right" vertical="center"/>
    </xf>
    <xf numFmtId="183" fontId="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183" fontId="5" fillId="0" borderId="23" xfId="0" applyNumberFormat="1" applyFont="1" applyFill="1" applyBorder="1" applyAlignment="1" applyProtection="1">
      <alignment horizontal="right" vertical="center"/>
      <protection locked="0"/>
    </xf>
    <xf numFmtId="183" fontId="5" fillId="0" borderId="24" xfId="0" applyNumberFormat="1" applyFont="1" applyFill="1" applyBorder="1" applyAlignment="1" applyProtection="1">
      <alignment horizontal="right" vertical="center"/>
      <protection locked="0"/>
    </xf>
    <xf numFmtId="183" fontId="5" fillId="0" borderId="21" xfId="0" applyNumberFormat="1" applyFont="1" applyFill="1" applyBorder="1" applyAlignment="1" applyProtection="1">
      <alignment horizontal="right" vertical="center"/>
      <protection locked="0"/>
    </xf>
    <xf numFmtId="183" fontId="5" fillId="0" borderId="25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183" fontId="5" fillId="0" borderId="27" xfId="0" applyNumberFormat="1" applyFont="1" applyFill="1" applyBorder="1" applyAlignment="1" applyProtection="1">
      <alignment horizontal="right" vertical="center"/>
      <protection locked="0"/>
    </xf>
    <xf numFmtId="183" fontId="5" fillId="0" borderId="22" xfId="0" applyNumberFormat="1" applyFont="1" applyFill="1" applyBorder="1" applyAlignment="1" applyProtection="1">
      <alignment horizontal="right" vertical="center"/>
      <protection locked="0"/>
    </xf>
    <xf numFmtId="183" fontId="5" fillId="0" borderId="28" xfId="0" applyNumberFormat="1" applyFont="1" applyFill="1" applyBorder="1" applyAlignment="1" applyProtection="1">
      <alignment horizontal="right" vertical="center"/>
      <protection locked="0"/>
    </xf>
    <xf numFmtId="18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86" fontId="5" fillId="0" borderId="14" xfId="0" applyNumberFormat="1" applyFont="1" applyBorder="1" applyAlignment="1">
      <alignment vertical="center"/>
    </xf>
    <xf numFmtId="186" fontId="5" fillId="0" borderId="14" xfId="0" applyNumberFormat="1" applyFont="1" applyBorder="1" applyAlignment="1" quotePrefix="1">
      <alignment horizontal="right" vertical="center"/>
    </xf>
    <xf numFmtId="186" fontId="5" fillId="0" borderId="14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86" fontId="5" fillId="0" borderId="19" xfId="0" applyNumberFormat="1" applyFont="1" applyBorder="1" applyAlignment="1">
      <alignment vertical="center"/>
    </xf>
    <xf numFmtId="56" fontId="5" fillId="0" borderId="0" xfId="0" applyNumberFormat="1" applyFont="1" applyAlignment="1">
      <alignment vertical="center"/>
    </xf>
    <xf numFmtId="183" fontId="5" fillId="0" borderId="30" xfId="0" applyNumberFormat="1" applyFont="1" applyFill="1" applyBorder="1" applyAlignment="1" applyProtection="1">
      <alignment horizontal="right" vertical="center"/>
      <protection locked="0"/>
    </xf>
    <xf numFmtId="183" fontId="5" fillId="0" borderId="31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183" fontId="5" fillId="0" borderId="32" xfId="0" applyNumberFormat="1" applyFont="1" applyFill="1" applyBorder="1" applyAlignment="1" applyProtection="1">
      <alignment horizontal="right" vertical="center"/>
      <protection locked="0"/>
    </xf>
    <xf numFmtId="183" fontId="5" fillId="0" borderId="33" xfId="0" applyNumberFormat="1" applyFont="1" applyFill="1" applyBorder="1" applyAlignment="1" applyProtection="1">
      <alignment horizontal="right" vertical="center"/>
      <protection locked="0"/>
    </xf>
    <xf numFmtId="183" fontId="5" fillId="0" borderId="34" xfId="0" applyNumberFormat="1" applyFont="1" applyFill="1" applyBorder="1" applyAlignment="1" applyProtection="1">
      <alignment horizontal="right" vertical="center"/>
      <protection locked="0"/>
    </xf>
    <xf numFmtId="183" fontId="5" fillId="0" borderId="35" xfId="0" applyNumberFormat="1" applyFont="1" applyFill="1" applyBorder="1" applyAlignment="1" applyProtection="1">
      <alignment horizontal="right" vertical="center"/>
      <protection locked="0"/>
    </xf>
    <xf numFmtId="183" fontId="5" fillId="0" borderId="36" xfId="0" applyNumberFormat="1" applyFont="1" applyFill="1" applyBorder="1" applyAlignment="1" applyProtection="1">
      <alignment horizontal="right" vertical="center"/>
      <protection locked="0"/>
    </xf>
    <xf numFmtId="183" fontId="5" fillId="0" borderId="37" xfId="0" applyNumberFormat="1" applyFont="1" applyFill="1" applyBorder="1" applyAlignment="1" applyProtection="1">
      <alignment horizontal="right" vertical="center"/>
      <protection locked="0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186" fontId="5" fillId="0" borderId="13" xfId="0" applyNumberFormat="1" applyFont="1" applyBorder="1" applyAlignment="1">
      <alignment vertical="center"/>
    </xf>
    <xf numFmtId="186" fontId="5" fillId="0" borderId="13" xfId="0" applyNumberFormat="1" applyFont="1" applyBorder="1" applyAlignment="1" quotePrefix="1">
      <alignment horizontal="right" vertical="center"/>
    </xf>
    <xf numFmtId="186" fontId="5" fillId="0" borderId="13" xfId="0" applyNumberFormat="1" applyFont="1" applyBorder="1" applyAlignment="1">
      <alignment/>
    </xf>
    <xf numFmtId="186" fontId="5" fillId="0" borderId="19" xfId="0" applyNumberFormat="1" applyFont="1" applyBorder="1" applyAlignment="1" quotePrefix="1">
      <alignment horizontal="right" vertical="center"/>
    </xf>
    <xf numFmtId="186" fontId="5" fillId="0" borderId="19" xfId="0" applyNumberFormat="1" applyFont="1" applyBorder="1" applyAlignment="1">
      <alignment/>
    </xf>
    <xf numFmtId="186" fontId="5" fillId="0" borderId="38" xfId="0" applyNumberFormat="1" applyFont="1" applyFill="1" applyBorder="1" applyAlignment="1">
      <alignment vertical="center"/>
    </xf>
    <xf numFmtId="183" fontId="5" fillId="0" borderId="42" xfId="0" applyNumberFormat="1" applyFont="1" applyFill="1" applyBorder="1" applyAlignment="1" applyProtection="1">
      <alignment horizontal="right" vertical="center"/>
      <protection locked="0"/>
    </xf>
    <xf numFmtId="183" fontId="5" fillId="0" borderId="43" xfId="0" applyNumberFormat="1" applyFont="1" applyFill="1" applyBorder="1" applyAlignment="1" applyProtection="1">
      <alignment horizontal="right" vertical="center"/>
      <protection locked="0"/>
    </xf>
    <xf numFmtId="183" fontId="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186" fontId="5" fillId="0" borderId="0" xfId="0" applyNumberFormat="1" applyFont="1" applyFill="1" applyBorder="1" applyAlignment="1" applyProtection="1">
      <alignment horizontal="right" vertical="center"/>
      <protection locked="0"/>
    </xf>
    <xf numFmtId="186" fontId="5" fillId="0" borderId="13" xfId="0" applyNumberFormat="1" applyFont="1" applyFill="1" applyBorder="1" applyAlignment="1" applyProtection="1">
      <alignment horizontal="right" vertical="center"/>
      <protection locked="0"/>
    </xf>
    <xf numFmtId="186" fontId="5" fillId="0" borderId="14" xfId="0" applyNumberFormat="1" applyFont="1" applyFill="1" applyBorder="1" applyAlignment="1" applyProtection="1">
      <alignment horizontal="right" vertical="center"/>
      <protection locked="0"/>
    </xf>
    <xf numFmtId="186" fontId="5" fillId="0" borderId="19" xfId="0" applyNumberFormat="1" applyFont="1" applyFill="1" applyBorder="1" applyAlignment="1" applyProtection="1">
      <alignment horizontal="right" vertical="center"/>
      <protection locked="0"/>
    </xf>
    <xf numFmtId="186" fontId="5" fillId="0" borderId="12" xfId="0" applyNumberFormat="1" applyFont="1" applyFill="1" applyBorder="1" applyAlignment="1" applyProtection="1">
      <alignment horizontal="right" vertical="center"/>
      <protection locked="0"/>
    </xf>
    <xf numFmtId="186" fontId="5" fillId="0" borderId="11" xfId="0" applyNumberFormat="1" applyFont="1" applyFill="1" applyBorder="1" applyAlignment="1" applyProtection="1">
      <alignment horizontal="right" vertical="center"/>
      <protection locked="0"/>
    </xf>
    <xf numFmtId="186" fontId="5" fillId="0" borderId="10" xfId="0" applyNumberFormat="1" applyFont="1" applyFill="1" applyBorder="1" applyAlignment="1" applyProtection="1">
      <alignment horizontal="right" vertical="center"/>
      <protection locked="0"/>
    </xf>
    <xf numFmtId="186" fontId="5" fillId="0" borderId="18" xfId="0" applyNumberFormat="1" applyFont="1" applyFill="1" applyBorder="1" applyAlignment="1" applyProtection="1">
      <alignment horizontal="right" vertical="center"/>
      <protection locked="0"/>
    </xf>
    <xf numFmtId="186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/>
    </xf>
    <xf numFmtId="185" fontId="5" fillId="0" borderId="13" xfId="0" applyNumberFormat="1" applyFont="1" applyFill="1" applyBorder="1" applyAlignment="1">
      <alignment horizontal="right" vertical="center"/>
    </xf>
    <xf numFmtId="183" fontId="5" fillId="0" borderId="19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3" fontId="5" fillId="0" borderId="18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85" fontId="5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4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45" xfId="0" applyFont="1" applyFill="1" applyBorder="1" applyAlignment="1">
      <alignment horizontal="center" vertical="center"/>
    </xf>
    <xf numFmtId="186" fontId="5" fillId="0" borderId="4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 quotePrefix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 quotePrefix="1">
      <alignment horizontal="right" vertical="center"/>
    </xf>
    <xf numFmtId="183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183" fontId="5" fillId="0" borderId="13" xfId="0" applyNumberFormat="1" applyFont="1" applyFill="1" applyBorder="1" applyAlignment="1" quotePrefix="1">
      <alignment horizontal="right" vertical="center"/>
    </xf>
    <xf numFmtId="183" fontId="5" fillId="0" borderId="14" xfId="0" applyNumberFormat="1" applyFont="1" applyFill="1" applyBorder="1" applyAlignment="1" quotePrefix="1">
      <alignment horizontal="right" vertical="center"/>
    </xf>
    <xf numFmtId="0" fontId="6" fillId="0" borderId="17" xfId="0" applyFont="1" applyFill="1" applyBorder="1" applyAlignment="1">
      <alignment vertical="top"/>
    </xf>
    <xf numFmtId="183" fontId="5" fillId="0" borderId="15" xfId="0" applyNumberFormat="1" applyFont="1" applyFill="1" applyBorder="1" applyAlignment="1" quotePrefix="1">
      <alignment horizontal="right" vertical="center"/>
    </xf>
    <xf numFmtId="183" fontId="5" fillId="0" borderId="16" xfId="0" applyNumberFormat="1" applyFont="1" applyFill="1" applyBorder="1" applyAlignment="1" quotePrefix="1">
      <alignment horizontal="right" vertical="center"/>
    </xf>
    <xf numFmtId="183" fontId="5" fillId="0" borderId="20" xfId="0" applyNumberFormat="1" applyFont="1" applyFill="1" applyBorder="1" applyAlignment="1" quotePrefix="1">
      <alignment horizontal="right"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3" fontId="5" fillId="0" borderId="46" xfId="0" applyNumberFormat="1" applyFont="1" applyFill="1" applyBorder="1" applyAlignment="1">
      <alignment vertical="center"/>
    </xf>
    <xf numFmtId="183" fontId="5" fillId="0" borderId="21" xfId="0" applyNumberFormat="1" applyFont="1" applyFill="1" applyBorder="1" applyAlignment="1">
      <alignment vertical="center"/>
    </xf>
    <xf numFmtId="183" fontId="5" fillId="0" borderId="47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86" fontId="5" fillId="0" borderId="15" xfId="0" applyNumberFormat="1" applyFont="1" applyFill="1" applyBorder="1" applyAlignment="1">
      <alignment vertical="top"/>
    </xf>
    <xf numFmtId="186" fontId="5" fillId="0" borderId="16" xfId="0" applyNumberFormat="1" applyFont="1" applyFill="1" applyBorder="1" applyAlignment="1">
      <alignment vertical="top"/>
    </xf>
    <xf numFmtId="186" fontId="5" fillId="0" borderId="20" xfId="0" applyNumberFormat="1" applyFont="1" applyFill="1" applyBorder="1" applyAlignment="1">
      <alignment vertical="top"/>
    </xf>
    <xf numFmtId="186" fontId="5" fillId="0" borderId="14" xfId="0" applyNumberFormat="1" applyFont="1" applyFill="1" applyBorder="1" applyAlignment="1" quotePrefix="1">
      <alignment horizontal="right" vertical="center"/>
    </xf>
    <xf numFmtId="186" fontId="5" fillId="0" borderId="13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6" fontId="5" fillId="0" borderId="15" xfId="0" applyNumberFormat="1" applyFont="1" applyFill="1" applyBorder="1" applyAlignment="1" quotePrefix="1">
      <alignment horizontal="right" vertical="top"/>
    </xf>
    <xf numFmtId="186" fontId="5" fillId="0" borderId="16" xfId="0" applyNumberFormat="1" applyFont="1" applyFill="1" applyBorder="1" applyAlignment="1" quotePrefix="1">
      <alignment horizontal="right" vertical="top"/>
    </xf>
    <xf numFmtId="186" fontId="5" fillId="0" borderId="20" xfId="0" applyNumberFormat="1" applyFont="1" applyFill="1" applyBorder="1" applyAlignment="1" quotePrefix="1">
      <alignment horizontal="right" vertical="top"/>
    </xf>
    <xf numFmtId="0" fontId="5" fillId="0" borderId="0" xfId="0" applyFont="1" applyFill="1" applyBorder="1" applyAlignment="1">
      <alignment/>
    </xf>
    <xf numFmtId="186" fontId="5" fillId="0" borderId="13" xfId="0" applyNumberFormat="1" applyFont="1" applyFill="1" applyBorder="1" applyAlignment="1">
      <alignment/>
    </xf>
    <xf numFmtId="186" fontId="5" fillId="0" borderId="14" xfId="0" applyNumberFormat="1" applyFont="1" applyFill="1" applyBorder="1" applyAlignment="1">
      <alignment/>
    </xf>
    <xf numFmtId="186" fontId="5" fillId="0" borderId="19" xfId="0" applyNumberFormat="1" applyFont="1" applyFill="1" applyBorder="1" applyAlignment="1">
      <alignment/>
    </xf>
    <xf numFmtId="183" fontId="5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186" fontId="5" fillId="0" borderId="13" xfId="0" applyNumberFormat="1" applyFont="1" applyFill="1" applyBorder="1" applyAlignment="1">
      <alignment vertical="top"/>
    </xf>
    <xf numFmtId="186" fontId="5" fillId="0" borderId="14" xfId="0" applyNumberFormat="1" applyFont="1" applyFill="1" applyBorder="1" applyAlignment="1">
      <alignment vertical="top"/>
    </xf>
    <xf numFmtId="186" fontId="5" fillId="0" borderId="19" xfId="0" applyNumberFormat="1" applyFont="1" applyFill="1" applyBorder="1" applyAlignment="1">
      <alignment vertical="top"/>
    </xf>
    <xf numFmtId="183" fontId="5" fillId="0" borderId="15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56" fontId="5" fillId="0" borderId="0" xfId="0" applyNumberFormat="1" applyFont="1" applyFill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3" fontId="5" fillId="0" borderId="44" xfId="0" applyNumberFormat="1" applyFont="1" applyFill="1" applyBorder="1" applyAlignment="1" applyProtection="1">
      <alignment horizontal="right" vertical="center"/>
      <protection locked="0"/>
    </xf>
    <xf numFmtId="183" fontId="5" fillId="0" borderId="48" xfId="0" applyNumberFormat="1" applyFont="1" applyFill="1" applyBorder="1" applyAlignment="1" applyProtection="1">
      <alignment horizontal="right" vertical="center"/>
      <protection locked="0"/>
    </xf>
    <xf numFmtId="183" fontId="5" fillId="0" borderId="49" xfId="0" applyNumberFormat="1" applyFont="1" applyFill="1" applyBorder="1" applyAlignment="1" applyProtection="1">
      <alignment horizontal="right" vertical="center"/>
      <protection locked="0"/>
    </xf>
    <xf numFmtId="186" fontId="5" fillId="0" borderId="40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3" fontId="5" fillId="0" borderId="50" xfId="0" applyNumberFormat="1" applyFont="1" applyFill="1" applyBorder="1" applyAlignment="1" applyProtection="1">
      <alignment horizontal="right" vertical="center"/>
      <protection locked="0"/>
    </xf>
    <xf numFmtId="183" fontId="5" fillId="0" borderId="51" xfId="0" applyNumberFormat="1" applyFont="1" applyFill="1" applyBorder="1" applyAlignment="1" applyProtection="1">
      <alignment horizontal="right" vertical="center"/>
      <protection locked="0"/>
    </xf>
    <xf numFmtId="183" fontId="5" fillId="0" borderId="52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186" fontId="5" fillId="0" borderId="11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/>
    </xf>
    <xf numFmtId="186" fontId="5" fillId="0" borderId="15" xfId="0" applyNumberFormat="1" applyFont="1" applyFill="1" applyBorder="1" applyAlignment="1" applyProtection="1">
      <alignment horizontal="right" vertical="center"/>
      <protection locked="0"/>
    </xf>
    <xf numFmtId="186" fontId="5" fillId="0" borderId="20" xfId="0" applyNumberFormat="1" applyFont="1" applyFill="1" applyBorder="1" applyAlignment="1" applyProtection="1">
      <alignment horizontal="right" vertical="center"/>
      <protection locked="0"/>
    </xf>
    <xf numFmtId="186" fontId="5" fillId="0" borderId="17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/>
    </xf>
    <xf numFmtId="186" fontId="6" fillId="0" borderId="0" xfId="0" applyNumberFormat="1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/>
    </xf>
    <xf numFmtId="49" fontId="5" fillId="0" borderId="44" xfId="0" applyNumberFormat="1" applyFont="1" applyFill="1" applyBorder="1" applyAlignment="1" applyProtection="1">
      <alignment horizontal="right" vertical="center"/>
      <protection locked="0"/>
    </xf>
    <xf numFmtId="49" fontId="5" fillId="0" borderId="48" xfId="0" applyNumberFormat="1" applyFont="1" applyFill="1" applyBorder="1" applyAlignment="1" applyProtection="1">
      <alignment horizontal="right" vertical="center"/>
      <protection locked="0"/>
    </xf>
    <xf numFmtId="49" fontId="5" fillId="0" borderId="49" xfId="0" applyNumberFormat="1" applyFont="1" applyFill="1" applyBorder="1" applyAlignment="1" applyProtection="1">
      <alignment horizontal="right" vertical="center"/>
      <protection locked="0"/>
    </xf>
    <xf numFmtId="49" fontId="5" fillId="0" borderId="34" xfId="0" applyNumberFormat="1" applyFont="1" applyFill="1" applyBorder="1" applyAlignment="1" applyProtection="1">
      <alignment horizontal="right" vertical="center"/>
      <protection locked="0"/>
    </xf>
    <xf numFmtId="49" fontId="5" fillId="0" borderId="53" xfId="0" applyNumberFormat="1" applyFont="1" applyFill="1" applyBorder="1" applyAlignment="1" applyProtection="1">
      <alignment horizontal="right" vertical="center"/>
      <protection locked="0"/>
    </xf>
    <xf numFmtId="49" fontId="5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>
      <alignment/>
    </xf>
    <xf numFmtId="49" fontId="5" fillId="0" borderId="52" xfId="0" applyNumberFormat="1" applyFont="1" applyFill="1" applyBorder="1" applyAlignment="1" applyProtection="1">
      <alignment horizontal="right" vertical="center"/>
      <protection locked="0"/>
    </xf>
    <xf numFmtId="49" fontId="5" fillId="0" borderId="35" xfId="0" applyNumberFormat="1" applyFont="1" applyFill="1" applyBorder="1" applyAlignment="1" applyProtection="1">
      <alignment horizontal="right" vertical="center"/>
      <protection locked="0"/>
    </xf>
    <xf numFmtId="183" fontId="5" fillId="0" borderId="46" xfId="0" applyNumberFormat="1" applyFont="1" applyFill="1" applyBorder="1" applyAlignment="1" applyProtection="1">
      <alignment horizontal="right" vertical="center"/>
      <protection locked="0"/>
    </xf>
    <xf numFmtId="183" fontId="5" fillId="0" borderId="55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 applyProtection="1">
      <alignment horizontal="right" vertical="top"/>
      <protection locked="0"/>
    </xf>
    <xf numFmtId="183" fontId="5" fillId="0" borderId="16" xfId="0" applyNumberFormat="1" applyFont="1" applyFill="1" applyBorder="1" applyAlignment="1" applyProtection="1">
      <alignment horizontal="right" vertical="top"/>
      <protection locked="0"/>
    </xf>
    <xf numFmtId="183" fontId="5" fillId="0" borderId="20" xfId="0" applyNumberFormat="1" applyFont="1" applyFill="1" applyBorder="1" applyAlignment="1" applyProtection="1">
      <alignment horizontal="right" vertical="top"/>
      <protection locked="0"/>
    </xf>
    <xf numFmtId="183" fontId="5" fillId="0" borderId="17" xfId="0" applyNumberFormat="1" applyFont="1" applyFill="1" applyBorder="1" applyAlignment="1" applyProtection="1">
      <alignment horizontal="right" vertical="top"/>
      <protection locked="0"/>
    </xf>
    <xf numFmtId="0" fontId="6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186" fontId="5" fillId="0" borderId="16" xfId="0" applyNumberFormat="1" applyFont="1" applyFill="1" applyBorder="1" applyAlignment="1" applyProtection="1">
      <alignment horizontal="right" vertical="top"/>
      <protection locked="0"/>
    </xf>
    <xf numFmtId="49" fontId="5" fillId="0" borderId="13" xfId="0" applyNumberFormat="1" applyFont="1" applyFill="1" applyBorder="1" applyAlignment="1">
      <alignment horizontal="center" vertical="top"/>
    </xf>
    <xf numFmtId="185" fontId="5" fillId="0" borderId="19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185" fontId="5" fillId="0" borderId="18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top"/>
    </xf>
    <xf numFmtId="185" fontId="5" fillId="0" borderId="15" xfId="0" applyNumberFormat="1" applyFont="1" applyFill="1" applyBorder="1" applyAlignment="1">
      <alignment horizontal="right" vertical="top"/>
    </xf>
    <xf numFmtId="183" fontId="5" fillId="0" borderId="20" xfId="0" applyNumberFormat="1" applyFont="1" applyFill="1" applyBorder="1" applyAlignment="1">
      <alignment horizontal="right" vertical="top"/>
    </xf>
    <xf numFmtId="185" fontId="5" fillId="0" borderId="20" xfId="0" applyNumberFormat="1" applyFont="1" applyFill="1" applyBorder="1" applyAlignment="1">
      <alignment horizontal="right" vertical="top"/>
    </xf>
    <xf numFmtId="183" fontId="5" fillId="0" borderId="12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top"/>
    </xf>
    <xf numFmtId="183" fontId="5" fillId="0" borderId="13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top"/>
    </xf>
    <xf numFmtId="185" fontId="5" fillId="0" borderId="16" xfId="0" applyNumberFormat="1" applyFont="1" applyFill="1" applyBorder="1" applyAlignment="1">
      <alignment horizontal="right" vertical="top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16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185" fontId="5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center" vertical="top"/>
    </xf>
    <xf numFmtId="185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/>
    </xf>
    <xf numFmtId="183" fontId="5" fillId="0" borderId="21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center" vertical="center"/>
    </xf>
    <xf numFmtId="183" fontId="5" fillId="0" borderId="47" xfId="0" applyNumberFormat="1" applyFont="1" applyFill="1" applyBorder="1" applyAlignment="1">
      <alignment horizontal="center" vertical="center"/>
    </xf>
    <xf numFmtId="185" fontId="5" fillId="0" borderId="4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>
      <alignment horizontal="center" vertical="center"/>
    </xf>
    <xf numFmtId="183" fontId="5" fillId="0" borderId="17" xfId="0" applyNumberFormat="1" applyFont="1" applyFill="1" applyBorder="1" applyAlignment="1">
      <alignment horizontal="center" vertical="center"/>
    </xf>
    <xf numFmtId="183" fontId="5" fillId="0" borderId="46" xfId="0" applyNumberFormat="1" applyFont="1" applyFill="1" applyBorder="1" applyAlignment="1">
      <alignment horizontal="center" vertical="center"/>
    </xf>
    <xf numFmtId="183" fontId="5" fillId="0" borderId="55" xfId="0" applyNumberFormat="1" applyFont="1" applyFill="1" applyBorder="1" applyAlignment="1">
      <alignment horizontal="center" vertical="center"/>
    </xf>
    <xf numFmtId="185" fontId="5" fillId="0" borderId="4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183" fontId="5" fillId="0" borderId="46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3" fontId="5" fillId="0" borderId="55" xfId="0" applyNumberFormat="1" applyFont="1" applyFill="1" applyBorder="1" applyAlignment="1">
      <alignment horizontal="right" vertical="center"/>
    </xf>
    <xf numFmtId="185" fontId="5" fillId="0" borderId="46" xfId="0" applyNumberFormat="1" applyFont="1" applyFill="1" applyBorder="1" applyAlignment="1">
      <alignment horizontal="right" vertical="center"/>
    </xf>
    <xf numFmtId="183" fontId="5" fillId="0" borderId="21" xfId="0" applyNumberFormat="1" applyFont="1" applyFill="1" applyBorder="1" applyAlignment="1">
      <alignment horizontal="right" vertical="center"/>
    </xf>
    <xf numFmtId="185" fontId="5" fillId="0" borderId="47" xfId="0" applyNumberFormat="1" applyFont="1" applyFill="1" applyBorder="1" applyAlignment="1">
      <alignment horizontal="right" vertical="center"/>
    </xf>
    <xf numFmtId="183" fontId="5" fillId="0" borderId="47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 applyProtection="1">
      <alignment horizontal="right" vertical="center"/>
      <protection locked="0"/>
    </xf>
    <xf numFmtId="185" fontId="5" fillId="0" borderId="15" xfId="0" applyNumberFormat="1" applyFont="1" applyFill="1" applyBorder="1" applyAlignment="1" applyProtection="1">
      <alignment horizontal="right" vertical="center"/>
      <protection locked="0"/>
    </xf>
    <xf numFmtId="185" fontId="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>
      <alignment horizontal="right" vertical="top"/>
    </xf>
    <xf numFmtId="183" fontId="5" fillId="0" borderId="13" xfId="0" applyNumberFormat="1" applyFont="1" applyFill="1" applyBorder="1" applyAlignment="1" applyProtection="1">
      <alignment horizontal="right" vertical="top"/>
      <protection locked="0"/>
    </xf>
    <xf numFmtId="183" fontId="5" fillId="0" borderId="14" xfId="0" applyNumberFormat="1" applyFont="1" applyFill="1" applyBorder="1" applyAlignment="1" applyProtection="1">
      <alignment horizontal="right" vertical="top"/>
      <protection locked="0"/>
    </xf>
    <xf numFmtId="183" fontId="5" fillId="0" borderId="19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3" fontId="5" fillId="0" borderId="16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vertical="top"/>
    </xf>
    <xf numFmtId="186" fontId="5" fillId="0" borderId="15" xfId="0" applyNumberFormat="1" applyFont="1" applyBorder="1" applyAlignment="1" quotePrefix="1">
      <alignment horizontal="right" vertical="top"/>
    </xf>
    <xf numFmtId="186" fontId="5" fillId="0" borderId="16" xfId="0" applyNumberFormat="1" applyFont="1" applyBorder="1" applyAlignment="1" quotePrefix="1">
      <alignment horizontal="right" vertical="top"/>
    </xf>
    <xf numFmtId="186" fontId="5" fillId="0" borderId="20" xfId="0" applyNumberFormat="1" applyFont="1" applyBorder="1" applyAlignment="1" quotePrefix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186" fontId="5" fillId="0" borderId="15" xfId="0" applyNumberFormat="1" applyFont="1" applyFill="1" applyBorder="1" applyAlignment="1">
      <alignment vertical="center"/>
    </xf>
    <xf numFmtId="186" fontId="5" fillId="0" borderId="46" xfId="0" applyNumberFormat="1" applyFont="1" applyFill="1" applyBorder="1" applyAlignment="1">
      <alignment vertical="center"/>
    </xf>
    <xf numFmtId="183" fontId="5" fillId="0" borderId="47" xfId="0" applyNumberFormat="1" applyFont="1" applyFill="1" applyBorder="1" applyAlignment="1" applyProtection="1">
      <alignment horizontal="right" vertical="center"/>
      <protection locked="0"/>
    </xf>
    <xf numFmtId="186" fontId="5" fillId="0" borderId="15" xfId="0" applyNumberFormat="1" applyFont="1" applyFill="1" applyBorder="1" applyAlignment="1" applyProtection="1">
      <alignment horizontal="right" vertical="top"/>
      <protection locked="0"/>
    </xf>
    <xf numFmtId="186" fontId="5" fillId="0" borderId="20" xfId="0" applyNumberFormat="1" applyFont="1" applyFill="1" applyBorder="1" applyAlignment="1" applyProtection="1">
      <alignment horizontal="right" vertical="top"/>
      <protection locked="0"/>
    </xf>
    <xf numFmtId="186" fontId="5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5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183" fontId="5" fillId="0" borderId="13" xfId="0" applyNumberFormat="1" applyFont="1" applyFill="1" applyBorder="1" applyAlignment="1">
      <alignment vertical="top"/>
    </xf>
    <xf numFmtId="183" fontId="5" fillId="0" borderId="13" xfId="0" applyNumberFormat="1" applyFont="1" applyFill="1" applyBorder="1" applyAlignment="1" quotePrefix="1">
      <alignment horizontal="right" vertical="top"/>
    </xf>
    <xf numFmtId="183" fontId="5" fillId="0" borderId="14" xfId="0" applyNumberFormat="1" applyFont="1" applyFill="1" applyBorder="1" applyAlignment="1" quotePrefix="1">
      <alignment horizontal="right" vertical="top"/>
    </xf>
    <xf numFmtId="183" fontId="5" fillId="0" borderId="19" xfId="0" applyNumberFormat="1" applyFont="1" applyFill="1" applyBorder="1" applyAlignment="1" quotePrefix="1">
      <alignment horizontal="right" vertical="top"/>
    </xf>
    <xf numFmtId="183" fontId="5" fillId="0" borderId="19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183" fontId="6" fillId="0" borderId="13" xfId="0" applyNumberFormat="1" applyFont="1" applyBorder="1" applyAlignment="1">
      <alignment vertical="center"/>
    </xf>
    <xf numFmtId="186" fontId="49" fillId="0" borderId="46" xfId="0" applyNumberFormat="1" applyFont="1" applyFill="1" applyBorder="1" applyAlignment="1">
      <alignment horizontal="right" vertical="center"/>
    </xf>
    <xf numFmtId="182" fontId="49" fillId="0" borderId="46" xfId="0" applyNumberFormat="1" applyFont="1" applyFill="1" applyBorder="1" applyAlignment="1">
      <alignment horizontal="right" vertical="center"/>
    </xf>
    <xf numFmtId="186" fontId="49" fillId="0" borderId="13" xfId="0" applyNumberFormat="1" applyFont="1" applyFill="1" applyBorder="1" applyAlignment="1">
      <alignment horizontal="right" vertical="center"/>
    </xf>
    <xf numFmtId="182" fontId="49" fillId="0" borderId="13" xfId="0" applyNumberFormat="1" applyFont="1" applyFill="1" applyBorder="1" applyAlignment="1">
      <alignment horizontal="right" vertical="center"/>
    </xf>
    <xf numFmtId="186" fontId="49" fillId="0" borderId="11" xfId="0" applyNumberFormat="1" applyFont="1" applyFill="1" applyBorder="1" applyAlignment="1">
      <alignment horizontal="right" vertical="center"/>
    </xf>
    <xf numFmtId="182" fontId="49" fillId="0" borderId="11" xfId="0" applyNumberFormat="1" applyFont="1" applyFill="1" applyBorder="1" applyAlignment="1">
      <alignment horizontal="right" vertical="center"/>
    </xf>
    <xf numFmtId="186" fontId="49" fillId="0" borderId="15" xfId="0" applyNumberFormat="1" applyFont="1" applyFill="1" applyBorder="1" applyAlignment="1">
      <alignment horizontal="right" vertical="center"/>
    </xf>
    <xf numFmtId="182" fontId="49" fillId="0" borderId="15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86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49" fontId="6" fillId="0" borderId="97" xfId="0" applyNumberFormat="1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49" fontId="6" fillId="0" borderId="99" xfId="0" applyNumberFormat="1" applyFont="1" applyBorder="1" applyAlignment="1" applyProtection="1">
      <alignment horizontal="center" vertical="center"/>
      <protection locked="0"/>
    </xf>
    <xf numFmtId="49" fontId="6" fillId="0" borderId="100" xfId="0" applyNumberFormat="1" applyFont="1" applyBorder="1" applyAlignment="1" applyProtection="1">
      <alignment horizontal="center" vertical="center" wrapText="1"/>
      <protection locked="0"/>
    </xf>
    <xf numFmtId="49" fontId="6" fillId="0" borderId="101" xfId="0" applyNumberFormat="1" applyFont="1" applyBorder="1" applyAlignment="1" applyProtection="1">
      <alignment horizontal="center" vertical="center" wrapText="1"/>
      <protection locked="0"/>
    </xf>
    <xf numFmtId="0" fontId="6" fillId="0" borderId="101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115" xfId="0" applyNumberFormat="1" applyFont="1" applyFill="1" applyBorder="1" applyAlignment="1" applyProtection="1">
      <alignment horizontal="center" vertical="center"/>
      <protection locked="0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1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12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5" customWidth="1"/>
    <col min="2" max="2" width="11.00390625" style="33" customWidth="1"/>
    <col min="3" max="11" width="8.125" style="35" customWidth="1"/>
    <col min="12" max="13" width="7.75390625" style="35" customWidth="1"/>
    <col min="14" max="16384" width="9.00390625" style="35" customWidth="1"/>
  </cols>
  <sheetData>
    <row r="1" spans="2:11" s="15" customFormat="1" ht="16.5" customHeight="1">
      <c r="B1" s="14" t="s">
        <v>237</v>
      </c>
      <c r="D1" s="22"/>
      <c r="E1" s="22"/>
      <c r="F1" s="22"/>
      <c r="G1" s="22"/>
      <c r="H1" s="22"/>
      <c r="I1" s="22"/>
      <c r="J1" s="22"/>
      <c r="K1" s="22"/>
    </row>
    <row r="2" spans="2:11" s="15" customFormat="1" ht="15" customHeight="1">
      <c r="B2" s="1"/>
      <c r="C2" s="450" t="s">
        <v>0</v>
      </c>
      <c r="D2" s="451"/>
      <c r="E2" s="451"/>
      <c r="F2" s="451"/>
      <c r="G2" s="451"/>
      <c r="H2" s="451"/>
      <c r="I2" s="451"/>
      <c r="J2" s="451"/>
      <c r="K2" s="447" t="s">
        <v>77</v>
      </c>
    </row>
    <row r="3" spans="2:11" s="15" customFormat="1" ht="13.5" customHeight="1">
      <c r="B3" s="1"/>
      <c r="C3" s="435" t="s">
        <v>1</v>
      </c>
      <c r="D3" s="435" t="s">
        <v>2</v>
      </c>
      <c r="E3" s="435"/>
      <c r="F3" s="435"/>
      <c r="G3" s="435"/>
      <c r="H3" s="435"/>
      <c r="I3" s="435"/>
      <c r="J3" s="438" t="s">
        <v>10</v>
      </c>
      <c r="K3" s="441"/>
    </row>
    <row r="4" spans="2:11" s="15" customFormat="1" ht="13.5" customHeight="1">
      <c r="B4" s="1"/>
      <c r="C4" s="435"/>
      <c r="D4" s="436" t="s">
        <v>1</v>
      </c>
      <c r="E4" s="436" t="s">
        <v>3</v>
      </c>
      <c r="F4" s="436"/>
      <c r="G4" s="436"/>
      <c r="H4" s="441" t="s">
        <v>11</v>
      </c>
      <c r="I4" s="441" t="s">
        <v>12</v>
      </c>
      <c r="J4" s="438"/>
      <c r="K4" s="441"/>
    </row>
    <row r="5" spans="2:11" s="17" customFormat="1" ht="13.5" customHeight="1">
      <c r="B5" s="2"/>
      <c r="C5" s="436"/>
      <c r="D5" s="436"/>
      <c r="E5" s="436" t="s">
        <v>1</v>
      </c>
      <c r="F5" s="441" t="s">
        <v>13</v>
      </c>
      <c r="G5" s="436" t="s">
        <v>4</v>
      </c>
      <c r="H5" s="436"/>
      <c r="I5" s="436"/>
      <c r="J5" s="439"/>
      <c r="K5" s="441"/>
    </row>
    <row r="6" spans="2:11" s="18" customFormat="1" ht="13.5" customHeight="1">
      <c r="B6" s="3"/>
      <c r="C6" s="437"/>
      <c r="D6" s="437"/>
      <c r="E6" s="442"/>
      <c r="F6" s="442"/>
      <c r="G6" s="442"/>
      <c r="H6" s="437"/>
      <c r="I6" s="437"/>
      <c r="J6" s="440"/>
      <c r="K6" s="139" t="s">
        <v>5</v>
      </c>
    </row>
    <row r="7" spans="2:12" s="17" customFormat="1" ht="15" customHeight="1">
      <c r="B7" s="140" t="s">
        <v>39</v>
      </c>
      <c r="C7" s="227">
        <f>SUM(C8:C14)</f>
        <v>188</v>
      </c>
      <c r="D7" s="227">
        <f>SUM(E7+H7+I7)</f>
        <v>143</v>
      </c>
      <c r="E7" s="227">
        <f aca="true" t="shared" si="0" ref="E7:K7">SUM(E8:E14)</f>
        <v>69</v>
      </c>
      <c r="F7" s="227">
        <v>67</v>
      </c>
      <c r="G7" s="227">
        <v>2</v>
      </c>
      <c r="H7" s="227">
        <f t="shared" si="0"/>
        <v>47</v>
      </c>
      <c r="I7" s="227">
        <f t="shared" si="0"/>
        <v>27</v>
      </c>
      <c r="J7" s="227">
        <f t="shared" si="0"/>
        <v>45</v>
      </c>
      <c r="K7" s="227">
        <f t="shared" si="0"/>
        <v>46</v>
      </c>
      <c r="L7" s="369"/>
    </row>
    <row r="8" spans="2:11" s="17" customFormat="1" ht="13.5" customHeight="1">
      <c r="B8" s="242" t="s">
        <v>62</v>
      </c>
      <c r="C8" s="8">
        <v>16</v>
      </c>
      <c r="D8" s="6">
        <f aca="true" t="shared" si="1" ref="D8:D14">SUM(E8+H8+I8)</f>
        <v>11</v>
      </c>
      <c r="E8" s="10">
        <v>7</v>
      </c>
      <c r="F8" s="9">
        <v>7</v>
      </c>
      <c r="G8" s="10">
        <v>0</v>
      </c>
      <c r="H8" s="9">
        <v>1</v>
      </c>
      <c r="I8" s="9">
        <v>3</v>
      </c>
      <c r="J8" s="10">
        <v>5</v>
      </c>
      <c r="K8" s="9">
        <v>1</v>
      </c>
    </row>
    <row r="9" spans="2:11" s="17" customFormat="1" ht="13.5" customHeight="1">
      <c r="B9" s="242" t="s">
        <v>64</v>
      </c>
      <c r="C9" s="8">
        <v>32</v>
      </c>
      <c r="D9" s="9">
        <f t="shared" si="1"/>
        <v>25</v>
      </c>
      <c r="E9" s="10">
        <v>9</v>
      </c>
      <c r="F9" s="9">
        <v>7</v>
      </c>
      <c r="G9" s="10">
        <v>2</v>
      </c>
      <c r="H9" s="9">
        <v>8</v>
      </c>
      <c r="I9" s="9">
        <v>8</v>
      </c>
      <c r="J9" s="10">
        <v>7</v>
      </c>
      <c r="K9" s="9">
        <v>11</v>
      </c>
    </row>
    <row r="10" spans="2:11" s="17" customFormat="1" ht="13.5" customHeight="1">
      <c r="B10" s="243" t="s">
        <v>65</v>
      </c>
      <c r="C10" s="11">
        <v>19</v>
      </c>
      <c r="D10" s="12">
        <f t="shared" si="1"/>
        <v>17</v>
      </c>
      <c r="E10" s="13">
        <v>10</v>
      </c>
      <c r="F10" s="12">
        <v>10</v>
      </c>
      <c r="G10" s="13"/>
      <c r="H10" s="12">
        <v>4</v>
      </c>
      <c r="I10" s="12">
        <v>3</v>
      </c>
      <c r="J10" s="13">
        <v>2</v>
      </c>
      <c r="K10" s="12">
        <v>4</v>
      </c>
    </row>
    <row r="11" spans="2:11" s="17" customFormat="1" ht="13.5" customHeight="1">
      <c r="B11" s="242" t="s">
        <v>6</v>
      </c>
      <c r="C11" s="8">
        <v>58</v>
      </c>
      <c r="D11" s="6">
        <f t="shared" si="1"/>
        <v>41</v>
      </c>
      <c r="E11" s="10">
        <v>23</v>
      </c>
      <c r="F11" s="9">
        <v>23</v>
      </c>
      <c r="G11" s="10">
        <v>0</v>
      </c>
      <c r="H11" s="9">
        <v>14</v>
      </c>
      <c r="I11" s="9">
        <v>4</v>
      </c>
      <c r="J11" s="10">
        <v>17</v>
      </c>
      <c r="K11" s="9">
        <v>22</v>
      </c>
    </row>
    <row r="12" spans="2:11" s="17" customFormat="1" ht="13.5" customHeight="1">
      <c r="B12" s="243" t="s">
        <v>136</v>
      </c>
      <c r="C12" s="11">
        <v>16</v>
      </c>
      <c r="D12" s="12">
        <f t="shared" si="1"/>
        <v>12</v>
      </c>
      <c r="E12" s="13">
        <v>4</v>
      </c>
      <c r="F12" s="12">
        <v>4</v>
      </c>
      <c r="G12" s="13"/>
      <c r="H12" s="12">
        <v>4</v>
      </c>
      <c r="I12" s="12">
        <v>4</v>
      </c>
      <c r="J12" s="13">
        <v>4</v>
      </c>
      <c r="K12" s="12">
        <v>2</v>
      </c>
    </row>
    <row r="13" spans="2:11" s="17" customFormat="1" ht="13.5" customHeight="1">
      <c r="B13" s="229" t="s">
        <v>66</v>
      </c>
      <c r="C13" s="5">
        <v>25</v>
      </c>
      <c r="D13" s="9">
        <f t="shared" si="1"/>
        <v>18</v>
      </c>
      <c r="E13" s="25">
        <v>5</v>
      </c>
      <c r="F13" s="6">
        <v>5</v>
      </c>
      <c r="G13" s="6"/>
      <c r="H13" s="6">
        <v>11</v>
      </c>
      <c r="I13" s="6">
        <v>2</v>
      </c>
      <c r="J13" s="6">
        <v>7</v>
      </c>
      <c r="K13" s="6">
        <v>1</v>
      </c>
    </row>
    <row r="14" spans="2:11" s="17" customFormat="1" ht="13.5" customHeight="1">
      <c r="B14" s="230" t="s">
        <v>67</v>
      </c>
      <c r="C14" s="11">
        <v>22</v>
      </c>
      <c r="D14" s="12">
        <f t="shared" si="1"/>
        <v>19</v>
      </c>
      <c r="E14" s="29">
        <v>11</v>
      </c>
      <c r="F14" s="12">
        <v>11</v>
      </c>
      <c r="G14" s="12"/>
      <c r="H14" s="12">
        <v>5</v>
      </c>
      <c r="I14" s="12">
        <v>3</v>
      </c>
      <c r="J14" s="12">
        <v>3</v>
      </c>
      <c r="K14" s="12">
        <v>5</v>
      </c>
    </row>
    <row r="15" spans="2:11" s="19" customFormat="1" ht="15" customHeight="1">
      <c r="B15" s="60" t="s">
        <v>78</v>
      </c>
      <c r="C15" s="10"/>
      <c r="D15" s="10"/>
      <c r="E15" s="10"/>
      <c r="F15" s="10"/>
      <c r="G15" s="10"/>
      <c r="H15" s="10"/>
      <c r="I15" s="10"/>
      <c r="J15" s="10"/>
      <c r="K15" s="55"/>
    </row>
    <row r="16" spans="2:14" s="17" customFormat="1" ht="24.75" customHeight="1">
      <c r="B16" s="20"/>
      <c r="C16" s="10"/>
      <c r="D16" s="10"/>
      <c r="E16" s="10"/>
      <c r="F16" s="10"/>
      <c r="G16" s="10"/>
      <c r="H16" s="10"/>
      <c r="I16" s="10"/>
      <c r="J16" s="10"/>
      <c r="K16" s="10"/>
      <c r="N16" s="21"/>
    </row>
    <row r="17" spans="2:11" s="15" customFormat="1" ht="16.5" customHeight="1">
      <c r="B17" s="14" t="s">
        <v>238</v>
      </c>
      <c r="D17" s="22"/>
      <c r="E17" s="22"/>
      <c r="F17" s="22"/>
      <c r="G17" s="22"/>
      <c r="H17" s="22"/>
      <c r="I17" s="22"/>
      <c r="J17" s="22"/>
      <c r="K17" s="22"/>
    </row>
    <row r="18" spans="2:11" s="15" customFormat="1" ht="15" customHeight="1">
      <c r="B18" s="22"/>
      <c r="C18" s="435" t="s">
        <v>0</v>
      </c>
      <c r="D18" s="436"/>
      <c r="E18" s="436"/>
      <c r="F18" s="436"/>
      <c r="G18" s="436"/>
      <c r="H18" s="436"/>
      <c r="I18" s="436"/>
      <c r="J18" s="449"/>
      <c r="K18" s="447" t="s">
        <v>77</v>
      </c>
    </row>
    <row r="19" spans="2:11" s="15" customFormat="1" ht="13.5" customHeight="1">
      <c r="B19" s="22"/>
      <c r="C19" s="435" t="s">
        <v>1</v>
      </c>
      <c r="D19" s="435" t="s">
        <v>2</v>
      </c>
      <c r="E19" s="435"/>
      <c r="F19" s="435"/>
      <c r="G19" s="435"/>
      <c r="H19" s="435"/>
      <c r="I19" s="435"/>
      <c r="J19" s="438" t="s">
        <v>10</v>
      </c>
      <c r="K19" s="441"/>
    </row>
    <row r="20" spans="2:11" s="15" customFormat="1" ht="13.5" customHeight="1">
      <c r="B20" s="22"/>
      <c r="C20" s="435"/>
      <c r="D20" s="436" t="s">
        <v>1</v>
      </c>
      <c r="E20" s="436" t="s">
        <v>3</v>
      </c>
      <c r="F20" s="436"/>
      <c r="G20" s="436"/>
      <c r="H20" s="441" t="s">
        <v>11</v>
      </c>
      <c r="I20" s="441" t="s">
        <v>12</v>
      </c>
      <c r="J20" s="438"/>
      <c r="K20" s="441"/>
    </row>
    <row r="21" spans="2:11" s="17" customFormat="1" ht="13.5" customHeight="1">
      <c r="B21" s="23"/>
      <c r="C21" s="436"/>
      <c r="D21" s="436"/>
      <c r="E21" s="436" t="s">
        <v>1</v>
      </c>
      <c r="F21" s="441" t="s">
        <v>13</v>
      </c>
      <c r="G21" s="436" t="s">
        <v>4</v>
      </c>
      <c r="H21" s="436"/>
      <c r="I21" s="436"/>
      <c r="J21" s="439"/>
      <c r="K21" s="448"/>
    </row>
    <row r="22" spans="2:11" s="18" customFormat="1" ht="13.5" customHeight="1">
      <c r="B22" s="24"/>
      <c r="C22" s="437"/>
      <c r="D22" s="437"/>
      <c r="E22" s="442"/>
      <c r="F22" s="442"/>
      <c r="G22" s="442"/>
      <c r="H22" s="437"/>
      <c r="I22" s="437"/>
      <c r="J22" s="440"/>
      <c r="K22" s="244" t="s">
        <v>5</v>
      </c>
    </row>
    <row r="23" spans="2:11" s="17" customFormat="1" ht="13.5" customHeight="1">
      <c r="B23" s="119" t="s">
        <v>39</v>
      </c>
      <c r="C23" s="5">
        <f>SUM(D23,J23)</f>
        <v>188</v>
      </c>
      <c r="D23" s="5">
        <f>SUM(E23,H23:I23)</f>
        <v>143</v>
      </c>
      <c r="E23" s="5">
        <f>SUM(E24:E25)</f>
        <v>69</v>
      </c>
      <c r="F23" s="6">
        <v>67</v>
      </c>
      <c r="G23" s="25">
        <v>2</v>
      </c>
      <c r="H23" s="25">
        <v>47</v>
      </c>
      <c r="I23" s="25">
        <v>27</v>
      </c>
      <c r="J23" s="7">
        <v>45</v>
      </c>
      <c r="K23" s="6">
        <v>46</v>
      </c>
    </row>
    <row r="24" spans="2:11" s="17" customFormat="1" ht="13.5" customHeight="1">
      <c r="B24" s="235" t="s">
        <v>25</v>
      </c>
      <c r="C24" s="8">
        <f>SUM(D24,J24)</f>
        <v>96</v>
      </c>
      <c r="D24" s="8">
        <f aca="true" t="shared" si="2" ref="D24:D58">SUM(E24,H24:I24)</f>
        <v>79</v>
      </c>
      <c r="E24" s="8">
        <v>46</v>
      </c>
      <c r="F24" s="9">
        <v>44</v>
      </c>
      <c r="G24" s="27">
        <v>2</v>
      </c>
      <c r="H24" s="27">
        <v>20</v>
      </c>
      <c r="I24" s="27">
        <v>13</v>
      </c>
      <c r="J24" s="10">
        <v>17</v>
      </c>
      <c r="K24" s="9">
        <v>22</v>
      </c>
    </row>
    <row r="25" spans="2:11" s="17" customFormat="1" ht="13.5" customHeight="1">
      <c r="B25" s="236" t="s">
        <v>27</v>
      </c>
      <c r="C25" s="231">
        <f>SUM(D25,J25)</f>
        <v>92</v>
      </c>
      <c r="D25" s="231">
        <f t="shared" si="2"/>
        <v>64</v>
      </c>
      <c r="E25" s="231">
        <v>23</v>
      </c>
      <c r="F25" s="232">
        <v>23</v>
      </c>
      <c r="G25" s="233">
        <v>0</v>
      </c>
      <c r="H25" s="233">
        <v>27</v>
      </c>
      <c r="I25" s="233">
        <v>14</v>
      </c>
      <c r="J25" s="234">
        <v>28</v>
      </c>
      <c r="K25" s="232">
        <v>24</v>
      </c>
    </row>
    <row r="26" spans="2:15" s="17" customFormat="1" ht="12" customHeight="1">
      <c r="B26" s="240" t="s">
        <v>28</v>
      </c>
      <c r="C26" s="8"/>
      <c r="D26" s="8"/>
      <c r="E26" s="8">
        <f aca="true" t="shared" si="3" ref="E26:E58">SUM(F26:G26)</f>
        <v>0</v>
      </c>
      <c r="F26" s="9"/>
      <c r="G26" s="27"/>
      <c r="H26" s="27"/>
      <c r="I26" s="27"/>
      <c r="J26" s="10"/>
      <c r="K26" s="9">
        <v>2</v>
      </c>
      <c r="N26" s="17" t="s">
        <v>159</v>
      </c>
      <c r="O26" s="81">
        <f>C26+K26+C29+K29</f>
        <v>2</v>
      </c>
    </row>
    <row r="27" spans="2:15" s="17" customFormat="1" ht="12" customHeight="1">
      <c r="B27" s="238" t="s">
        <v>45</v>
      </c>
      <c r="C27" s="8">
        <f aca="true" t="shared" si="4" ref="C27:C58">SUM(D27,J27)</f>
        <v>0</v>
      </c>
      <c r="D27" s="8">
        <f t="shared" si="2"/>
        <v>0</v>
      </c>
      <c r="E27" s="8">
        <f t="shared" si="3"/>
        <v>0</v>
      </c>
      <c r="F27" s="9"/>
      <c r="G27" s="27"/>
      <c r="H27" s="27"/>
      <c r="I27" s="27"/>
      <c r="J27" s="10"/>
      <c r="K27" s="9">
        <v>2</v>
      </c>
      <c r="N27" s="17">
        <v>10</v>
      </c>
      <c r="O27" s="81">
        <f>C32+K32+C35+K35</f>
        <v>0</v>
      </c>
    </row>
    <row r="28" spans="2:15" s="17" customFormat="1" ht="12" customHeight="1">
      <c r="B28" s="301" t="s">
        <v>26</v>
      </c>
      <c r="C28" s="302">
        <f t="shared" si="4"/>
        <v>0</v>
      </c>
      <c r="D28" s="302">
        <f t="shared" si="2"/>
        <v>0</v>
      </c>
      <c r="E28" s="302">
        <f t="shared" si="3"/>
        <v>0</v>
      </c>
      <c r="F28" s="303"/>
      <c r="G28" s="304"/>
      <c r="H28" s="304"/>
      <c r="I28" s="304"/>
      <c r="J28" s="305"/>
      <c r="K28" s="303"/>
      <c r="N28" s="17">
        <v>20</v>
      </c>
      <c r="O28" s="81">
        <f>C38+K38</f>
        <v>10</v>
      </c>
    </row>
    <row r="29" spans="2:15" s="17" customFormat="1" ht="12" customHeight="1">
      <c r="B29" s="237" t="s">
        <v>29</v>
      </c>
      <c r="C29" s="5">
        <f t="shared" si="4"/>
        <v>0</v>
      </c>
      <c r="D29" s="5">
        <f t="shared" si="2"/>
        <v>0</v>
      </c>
      <c r="E29" s="5">
        <f t="shared" si="3"/>
        <v>0</v>
      </c>
      <c r="F29" s="6"/>
      <c r="G29" s="25"/>
      <c r="H29" s="25"/>
      <c r="I29" s="25"/>
      <c r="J29" s="7"/>
      <c r="K29" s="6"/>
      <c r="N29" s="17">
        <v>30</v>
      </c>
      <c r="O29" s="81">
        <f>C41+K41</f>
        <v>9</v>
      </c>
    </row>
    <row r="30" spans="2:15" s="17" customFormat="1" ht="12" customHeight="1">
      <c r="B30" s="238" t="s">
        <v>45</v>
      </c>
      <c r="C30" s="8">
        <f t="shared" si="4"/>
        <v>0</v>
      </c>
      <c r="D30" s="8">
        <f t="shared" si="2"/>
        <v>0</v>
      </c>
      <c r="E30" s="8">
        <f t="shared" si="3"/>
        <v>0</v>
      </c>
      <c r="F30" s="9"/>
      <c r="G30" s="27"/>
      <c r="H30" s="27"/>
      <c r="I30" s="27"/>
      <c r="J30" s="10"/>
      <c r="K30" s="9"/>
      <c r="N30" s="17">
        <v>40</v>
      </c>
      <c r="O30" s="81">
        <f>C44+K44</f>
        <v>17</v>
      </c>
    </row>
    <row r="31" spans="2:15" s="17" customFormat="1" ht="12" customHeight="1">
      <c r="B31" s="301" t="s">
        <v>26</v>
      </c>
      <c r="C31" s="302">
        <f t="shared" si="4"/>
        <v>0</v>
      </c>
      <c r="D31" s="302">
        <f t="shared" si="2"/>
        <v>0</v>
      </c>
      <c r="E31" s="302">
        <f t="shared" si="3"/>
        <v>0</v>
      </c>
      <c r="F31" s="303"/>
      <c r="G31" s="304"/>
      <c r="H31" s="304"/>
      <c r="I31" s="304"/>
      <c r="J31" s="305"/>
      <c r="K31" s="303"/>
      <c r="N31" s="17">
        <v>50</v>
      </c>
      <c r="O31" s="81">
        <f>C47+K47</f>
        <v>32</v>
      </c>
    </row>
    <row r="32" spans="2:15" s="17" customFormat="1" ht="12" customHeight="1">
      <c r="B32" s="237" t="s">
        <v>30</v>
      </c>
      <c r="C32" s="5">
        <f t="shared" si="4"/>
        <v>0</v>
      </c>
      <c r="D32" s="5">
        <f t="shared" si="2"/>
        <v>0</v>
      </c>
      <c r="E32" s="5">
        <f t="shared" si="3"/>
        <v>0</v>
      </c>
      <c r="F32" s="6"/>
      <c r="G32" s="25"/>
      <c r="H32" s="25"/>
      <c r="I32" s="25"/>
      <c r="J32" s="7"/>
      <c r="K32" s="6"/>
      <c r="N32" s="17">
        <v>60</v>
      </c>
      <c r="O32" s="81">
        <f>C50+K50</f>
        <v>26</v>
      </c>
    </row>
    <row r="33" spans="2:15" s="17" customFormat="1" ht="12" customHeight="1">
      <c r="B33" s="238" t="s">
        <v>45</v>
      </c>
      <c r="C33" s="8">
        <f t="shared" si="4"/>
        <v>0</v>
      </c>
      <c r="D33" s="8">
        <f t="shared" si="2"/>
        <v>0</v>
      </c>
      <c r="E33" s="8">
        <f t="shared" si="3"/>
        <v>0</v>
      </c>
      <c r="F33" s="9"/>
      <c r="G33" s="27"/>
      <c r="H33" s="27"/>
      <c r="I33" s="27"/>
      <c r="J33" s="10"/>
      <c r="K33" s="9"/>
      <c r="N33" s="17">
        <v>70</v>
      </c>
      <c r="O33" s="81">
        <f>C53+K53</f>
        <v>50</v>
      </c>
    </row>
    <row r="34" spans="2:15" s="17" customFormat="1" ht="12" customHeight="1">
      <c r="B34" s="301" t="s">
        <v>26</v>
      </c>
      <c r="C34" s="302">
        <f t="shared" si="4"/>
        <v>0</v>
      </c>
      <c r="D34" s="302">
        <f t="shared" si="2"/>
        <v>0</v>
      </c>
      <c r="E34" s="302">
        <f t="shared" si="3"/>
        <v>0</v>
      </c>
      <c r="F34" s="303"/>
      <c r="G34" s="304"/>
      <c r="H34" s="304"/>
      <c r="I34" s="304"/>
      <c r="J34" s="305"/>
      <c r="K34" s="303"/>
      <c r="N34" s="17" t="s">
        <v>160</v>
      </c>
      <c r="O34" s="81">
        <f>C56+K56</f>
        <v>88</v>
      </c>
    </row>
    <row r="35" spans="2:11" s="17" customFormat="1" ht="12" customHeight="1">
      <c r="B35" s="237" t="s">
        <v>31</v>
      </c>
      <c r="C35" s="5">
        <f t="shared" si="4"/>
        <v>0</v>
      </c>
      <c r="D35" s="5">
        <f t="shared" si="2"/>
        <v>0</v>
      </c>
      <c r="E35" s="5">
        <f t="shared" si="3"/>
        <v>0</v>
      </c>
      <c r="F35" s="6"/>
      <c r="G35" s="25"/>
      <c r="H35" s="25"/>
      <c r="I35" s="25"/>
      <c r="J35" s="7"/>
      <c r="K35" s="6"/>
    </row>
    <row r="36" spans="2:11" s="17" customFormat="1" ht="12" customHeight="1">
      <c r="B36" s="238" t="s">
        <v>45</v>
      </c>
      <c r="C36" s="8">
        <f t="shared" si="4"/>
        <v>0</v>
      </c>
      <c r="D36" s="8">
        <f t="shared" si="2"/>
        <v>0</v>
      </c>
      <c r="E36" s="8">
        <f t="shared" si="3"/>
        <v>0</v>
      </c>
      <c r="F36" s="9"/>
      <c r="G36" s="27"/>
      <c r="H36" s="27"/>
      <c r="I36" s="27"/>
      <c r="J36" s="10"/>
      <c r="K36" s="9"/>
    </row>
    <row r="37" spans="2:11" s="17" customFormat="1" ht="12" customHeight="1">
      <c r="B37" s="301" t="s">
        <v>26</v>
      </c>
      <c r="C37" s="302">
        <f t="shared" si="4"/>
        <v>0</v>
      </c>
      <c r="D37" s="302">
        <f t="shared" si="2"/>
        <v>0</v>
      </c>
      <c r="E37" s="302">
        <f t="shared" si="3"/>
        <v>0</v>
      </c>
      <c r="F37" s="303"/>
      <c r="G37" s="304"/>
      <c r="H37" s="304"/>
      <c r="I37" s="304"/>
      <c r="J37" s="305"/>
      <c r="K37" s="303"/>
    </row>
    <row r="38" spans="2:11" s="17" customFormat="1" ht="12" customHeight="1">
      <c r="B38" s="237" t="s">
        <v>32</v>
      </c>
      <c r="C38" s="5">
        <v>6</v>
      </c>
      <c r="D38" s="5">
        <v>5</v>
      </c>
      <c r="E38" s="5">
        <v>2</v>
      </c>
      <c r="F38" s="6">
        <v>2</v>
      </c>
      <c r="G38" s="25"/>
      <c r="H38" s="25"/>
      <c r="I38" s="25">
        <v>3</v>
      </c>
      <c r="J38" s="7">
        <v>1</v>
      </c>
      <c r="K38" s="6">
        <v>4</v>
      </c>
    </row>
    <row r="39" spans="2:11" s="17" customFormat="1" ht="12" customHeight="1">
      <c r="B39" s="238" t="s">
        <v>45</v>
      </c>
      <c r="C39" s="8">
        <f t="shared" si="4"/>
        <v>4</v>
      </c>
      <c r="D39" s="8">
        <f t="shared" si="2"/>
        <v>3</v>
      </c>
      <c r="E39" s="8">
        <f t="shared" si="3"/>
        <v>1</v>
      </c>
      <c r="F39" s="9">
        <v>1</v>
      </c>
      <c r="G39" s="27"/>
      <c r="H39" s="27"/>
      <c r="I39" s="27">
        <v>2</v>
      </c>
      <c r="J39" s="10">
        <v>1</v>
      </c>
      <c r="K39" s="9">
        <v>1</v>
      </c>
    </row>
    <row r="40" spans="2:11" s="17" customFormat="1" ht="12" customHeight="1">
      <c r="B40" s="301" t="s">
        <v>26</v>
      </c>
      <c r="C40" s="302">
        <f t="shared" si="4"/>
        <v>2</v>
      </c>
      <c r="D40" s="302">
        <f t="shared" si="2"/>
        <v>2</v>
      </c>
      <c r="E40" s="302">
        <f t="shared" si="3"/>
        <v>1</v>
      </c>
      <c r="F40" s="303">
        <v>1</v>
      </c>
      <c r="G40" s="304"/>
      <c r="H40" s="304"/>
      <c r="I40" s="304">
        <v>1</v>
      </c>
      <c r="J40" s="305"/>
      <c r="K40" s="303">
        <v>3</v>
      </c>
    </row>
    <row r="41" spans="2:11" s="17" customFormat="1" ht="12" customHeight="1">
      <c r="B41" s="237" t="s">
        <v>33</v>
      </c>
      <c r="C41" s="5">
        <v>6</v>
      </c>
      <c r="D41" s="5">
        <v>6</v>
      </c>
      <c r="E41" s="5">
        <v>2</v>
      </c>
      <c r="F41" s="6">
        <v>2</v>
      </c>
      <c r="G41" s="25"/>
      <c r="H41" s="25">
        <v>2</v>
      </c>
      <c r="I41" s="25">
        <v>2</v>
      </c>
      <c r="J41" s="7"/>
      <c r="K41" s="89">
        <v>3</v>
      </c>
    </row>
    <row r="42" spans="2:11" s="17" customFormat="1" ht="12" customHeight="1">
      <c r="B42" s="238" t="s">
        <v>45</v>
      </c>
      <c r="C42" s="8">
        <f t="shared" si="4"/>
        <v>4</v>
      </c>
      <c r="D42" s="8">
        <f t="shared" si="2"/>
        <v>4</v>
      </c>
      <c r="E42" s="8">
        <f t="shared" si="3"/>
        <v>2</v>
      </c>
      <c r="F42" s="9">
        <v>2</v>
      </c>
      <c r="G42" s="27"/>
      <c r="H42" s="27">
        <v>1</v>
      </c>
      <c r="I42" s="27">
        <v>1</v>
      </c>
      <c r="J42" s="10"/>
      <c r="K42" s="85">
        <v>1</v>
      </c>
    </row>
    <row r="43" spans="2:11" s="17" customFormat="1" ht="12" customHeight="1">
      <c r="B43" s="239" t="s">
        <v>26</v>
      </c>
      <c r="C43" s="231">
        <f t="shared" si="4"/>
        <v>2</v>
      </c>
      <c r="D43" s="231">
        <f t="shared" si="2"/>
        <v>2</v>
      </c>
      <c r="E43" s="231">
        <f t="shared" si="3"/>
        <v>0</v>
      </c>
      <c r="F43" s="232"/>
      <c r="G43" s="233"/>
      <c r="H43" s="233">
        <v>1</v>
      </c>
      <c r="I43" s="233">
        <v>1</v>
      </c>
      <c r="J43" s="234"/>
      <c r="K43" s="245">
        <v>2</v>
      </c>
    </row>
    <row r="44" spans="2:11" s="17" customFormat="1" ht="12" customHeight="1">
      <c r="B44" s="240" t="s">
        <v>34</v>
      </c>
      <c r="C44" s="8">
        <v>5</v>
      </c>
      <c r="D44" s="8">
        <v>4</v>
      </c>
      <c r="E44" s="8">
        <v>1</v>
      </c>
      <c r="F44" s="9">
        <v>1</v>
      </c>
      <c r="G44" s="27"/>
      <c r="H44" s="27">
        <v>1</v>
      </c>
      <c r="I44" s="27">
        <v>2</v>
      </c>
      <c r="J44" s="10">
        <v>1</v>
      </c>
      <c r="K44" s="85">
        <v>12</v>
      </c>
    </row>
    <row r="45" spans="2:11" s="17" customFormat="1" ht="12" customHeight="1">
      <c r="B45" s="238" t="s">
        <v>45</v>
      </c>
      <c r="C45" s="8">
        <f t="shared" si="4"/>
        <v>2</v>
      </c>
      <c r="D45" s="8">
        <f t="shared" si="2"/>
        <v>1</v>
      </c>
      <c r="E45" s="8">
        <f t="shared" si="3"/>
        <v>1</v>
      </c>
      <c r="F45" s="9">
        <v>1</v>
      </c>
      <c r="G45" s="27"/>
      <c r="H45" s="27"/>
      <c r="I45" s="27"/>
      <c r="J45" s="10">
        <v>1</v>
      </c>
      <c r="K45" s="85">
        <v>3</v>
      </c>
    </row>
    <row r="46" spans="2:11" s="17" customFormat="1" ht="12" customHeight="1">
      <c r="B46" s="239" t="s">
        <v>26</v>
      </c>
      <c r="C46" s="231">
        <f t="shared" si="4"/>
        <v>3</v>
      </c>
      <c r="D46" s="231">
        <f t="shared" si="2"/>
        <v>3</v>
      </c>
      <c r="E46" s="231">
        <f t="shared" si="3"/>
        <v>0</v>
      </c>
      <c r="F46" s="232"/>
      <c r="G46" s="233"/>
      <c r="H46" s="233">
        <v>1</v>
      </c>
      <c r="I46" s="233">
        <v>2</v>
      </c>
      <c r="J46" s="234"/>
      <c r="K46" s="245">
        <v>9</v>
      </c>
    </row>
    <row r="47" spans="2:11" s="17" customFormat="1" ht="12" customHeight="1">
      <c r="B47" s="240" t="s">
        <v>35</v>
      </c>
      <c r="C47" s="8">
        <v>16</v>
      </c>
      <c r="D47" s="8">
        <v>12</v>
      </c>
      <c r="E47" s="8">
        <v>2</v>
      </c>
      <c r="F47" s="9">
        <v>2</v>
      </c>
      <c r="G47" s="27"/>
      <c r="H47" s="27">
        <v>3</v>
      </c>
      <c r="I47" s="27">
        <v>7</v>
      </c>
      <c r="J47" s="10">
        <v>4</v>
      </c>
      <c r="K47" s="85">
        <v>16</v>
      </c>
    </row>
    <row r="48" spans="2:11" s="17" customFormat="1" ht="12" customHeight="1">
      <c r="B48" s="238" t="s">
        <v>45</v>
      </c>
      <c r="C48" s="8">
        <f t="shared" si="4"/>
        <v>11</v>
      </c>
      <c r="D48" s="8">
        <f t="shared" si="2"/>
        <v>9</v>
      </c>
      <c r="E48" s="8">
        <f t="shared" si="3"/>
        <v>2</v>
      </c>
      <c r="F48" s="9">
        <v>2</v>
      </c>
      <c r="G48" s="27"/>
      <c r="H48" s="27">
        <v>3</v>
      </c>
      <c r="I48" s="27">
        <v>4</v>
      </c>
      <c r="J48" s="10">
        <v>2</v>
      </c>
      <c r="K48" s="85">
        <v>9</v>
      </c>
    </row>
    <row r="49" spans="2:11" s="17" customFormat="1" ht="12" customHeight="1">
      <c r="B49" s="239" t="s">
        <v>26</v>
      </c>
      <c r="C49" s="231">
        <f t="shared" si="4"/>
        <v>5</v>
      </c>
      <c r="D49" s="231">
        <f t="shared" si="2"/>
        <v>3</v>
      </c>
      <c r="E49" s="231">
        <f t="shared" si="3"/>
        <v>0</v>
      </c>
      <c r="F49" s="232"/>
      <c r="G49" s="233"/>
      <c r="H49" s="233"/>
      <c r="I49" s="233">
        <v>3</v>
      </c>
      <c r="J49" s="234">
        <v>2</v>
      </c>
      <c r="K49" s="245">
        <v>7</v>
      </c>
    </row>
    <row r="50" spans="2:11" s="17" customFormat="1" ht="12" customHeight="1">
      <c r="B50" s="240" t="s">
        <v>36</v>
      </c>
      <c r="C50" s="8">
        <v>21</v>
      </c>
      <c r="D50" s="8">
        <v>16</v>
      </c>
      <c r="E50" s="8">
        <v>8</v>
      </c>
      <c r="F50" s="9">
        <v>8</v>
      </c>
      <c r="G50" s="27"/>
      <c r="H50" s="27">
        <v>5</v>
      </c>
      <c r="I50" s="27">
        <v>3</v>
      </c>
      <c r="J50" s="10">
        <v>5</v>
      </c>
      <c r="K50" s="85">
        <v>5</v>
      </c>
    </row>
    <row r="51" spans="2:11" s="17" customFormat="1" ht="12" customHeight="1">
      <c r="B51" s="238" t="s">
        <v>45</v>
      </c>
      <c r="C51" s="8">
        <f t="shared" si="4"/>
        <v>11</v>
      </c>
      <c r="D51" s="8">
        <f t="shared" si="2"/>
        <v>8</v>
      </c>
      <c r="E51" s="8">
        <f t="shared" si="3"/>
        <v>5</v>
      </c>
      <c r="F51" s="9">
        <v>5</v>
      </c>
      <c r="G51" s="27"/>
      <c r="H51" s="27">
        <v>2</v>
      </c>
      <c r="I51" s="27">
        <v>1</v>
      </c>
      <c r="J51" s="10">
        <v>3</v>
      </c>
      <c r="K51" s="85">
        <v>3</v>
      </c>
    </row>
    <row r="52" spans="2:11" s="17" customFormat="1" ht="12" customHeight="1">
      <c r="B52" s="239" t="s">
        <v>26</v>
      </c>
      <c r="C52" s="231">
        <f t="shared" si="4"/>
        <v>10</v>
      </c>
      <c r="D52" s="231">
        <f t="shared" si="2"/>
        <v>8</v>
      </c>
      <c r="E52" s="231">
        <f t="shared" si="3"/>
        <v>3</v>
      </c>
      <c r="F52" s="232">
        <v>3</v>
      </c>
      <c r="G52" s="233"/>
      <c r="H52" s="233">
        <v>3</v>
      </c>
      <c r="I52" s="233">
        <v>2</v>
      </c>
      <c r="J52" s="234">
        <v>2</v>
      </c>
      <c r="K52" s="245">
        <v>2</v>
      </c>
    </row>
    <row r="53" spans="2:11" s="17" customFormat="1" ht="12" customHeight="1">
      <c r="B53" s="240" t="s">
        <v>37</v>
      </c>
      <c r="C53" s="8">
        <v>47</v>
      </c>
      <c r="D53" s="8">
        <v>38</v>
      </c>
      <c r="E53" s="8">
        <v>20</v>
      </c>
      <c r="F53" s="9">
        <v>20</v>
      </c>
      <c r="G53" s="27"/>
      <c r="H53" s="27">
        <v>12</v>
      </c>
      <c r="I53" s="27">
        <v>6</v>
      </c>
      <c r="J53" s="10">
        <v>9</v>
      </c>
      <c r="K53" s="85">
        <v>3</v>
      </c>
    </row>
    <row r="54" spans="2:11" s="17" customFormat="1" ht="12" customHeight="1">
      <c r="B54" s="238" t="s">
        <v>45</v>
      </c>
      <c r="C54" s="8">
        <f t="shared" si="4"/>
        <v>31</v>
      </c>
      <c r="D54" s="8">
        <f t="shared" si="2"/>
        <v>28</v>
      </c>
      <c r="E54" s="8">
        <f t="shared" si="3"/>
        <v>17</v>
      </c>
      <c r="F54" s="9">
        <v>17</v>
      </c>
      <c r="G54" s="27"/>
      <c r="H54" s="27">
        <v>9</v>
      </c>
      <c r="I54" s="27">
        <v>2</v>
      </c>
      <c r="J54" s="10">
        <v>3</v>
      </c>
      <c r="K54" s="85">
        <v>2</v>
      </c>
    </row>
    <row r="55" spans="2:11" s="17" customFormat="1" ht="12" customHeight="1">
      <c r="B55" s="239" t="s">
        <v>26</v>
      </c>
      <c r="C55" s="231">
        <f t="shared" si="4"/>
        <v>16</v>
      </c>
      <c r="D55" s="231">
        <f t="shared" si="2"/>
        <v>10</v>
      </c>
      <c r="E55" s="231">
        <f t="shared" si="3"/>
        <v>3</v>
      </c>
      <c r="F55" s="232">
        <v>3</v>
      </c>
      <c r="G55" s="233"/>
      <c r="H55" s="233">
        <v>3</v>
      </c>
      <c r="I55" s="233">
        <v>4</v>
      </c>
      <c r="J55" s="234">
        <v>6</v>
      </c>
      <c r="K55" s="245">
        <v>1</v>
      </c>
    </row>
    <row r="56" spans="2:11" s="17" customFormat="1" ht="12" customHeight="1">
      <c r="B56" s="237" t="s">
        <v>38</v>
      </c>
      <c r="C56" s="5">
        <v>87</v>
      </c>
      <c r="D56" s="5">
        <v>62</v>
      </c>
      <c r="E56" s="5">
        <v>34</v>
      </c>
      <c r="F56" s="6">
        <v>32</v>
      </c>
      <c r="G56" s="25">
        <v>2</v>
      </c>
      <c r="H56" s="25">
        <v>24</v>
      </c>
      <c r="I56" s="25">
        <v>4</v>
      </c>
      <c r="J56" s="7">
        <v>25</v>
      </c>
      <c r="K56" s="89">
        <v>1</v>
      </c>
    </row>
    <row r="57" spans="2:11" s="17" customFormat="1" ht="12" customHeight="1">
      <c r="B57" s="238" t="s">
        <v>45</v>
      </c>
      <c r="C57" s="8">
        <f t="shared" si="4"/>
        <v>33</v>
      </c>
      <c r="D57" s="8">
        <f t="shared" si="2"/>
        <v>26</v>
      </c>
      <c r="E57" s="8">
        <f t="shared" si="3"/>
        <v>18</v>
      </c>
      <c r="F57" s="9">
        <v>16</v>
      </c>
      <c r="G57" s="27">
        <v>2</v>
      </c>
      <c r="H57" s="27">
        <v>5</v>
      </c>
      <c r="I57" s="27">
        <v>3</v>
      </c>
      <c r="J57" s="10">
        <v>7</v>
      </c>
      <c r="K57" s="85">
        <v>1</v>
      </c>
    </row>
    <row r="58" spans="2:11" s="17" customFormat="1" ht="12.75" customHeight="1">
      <c r="B58" s="239" t="s">
        <v>26</v>
      </c>
      <c r="C58" s="231">
        <f t="shared" si="4"/>
        <v>54</v>
      </c>
      <c r="D58" s="231">
        <f t="shared" si="2"/>
        <v>36</v>
      </c>
      <c r="E58" s="231">
        <f t="shared" si="3"/>
        <v>16</v>
      </c>
      <c r="F58" s="232">
        <v>16</v>
      </c>
      <c r="G58" s="233"/>
      <c r="H58" s="233">
        <v>19</v>
      </c>
      <c r="I58" s="233">
        <v>1</v>
      </c>
      <c r="J58" s="234">
        <v>18</v>
      </c>
      <c r="K58" s="245"/>
    </row>
    <row r="60" spans="3:26" ht="12">
      <c r="C60" s="34"/>
      <c r="D60" s="34"/>
      <c r="E60" s="34"/>
      <c r="F60" s="34"/>
      <c r="G60" s="34"/>
      <c r="H60" s="34"/>
      <c r="I60" s="34"/>
      <c r="J60" s="34"/>
      <c r="K60" s="34"/>
      <c r="O60" s="36"/>
      <c r="P60" s="36"/>
      <c r="Q60" s="36" t="s">
        <v>96</v>
      </c>
      <c r="R60" s="36"/>
      <c r="S60" s="36"/>
      <c r="T60" s="36"/>
      <c r="U60" s="36"/>
      <c r="V60" s="36"/>
      <c r="W60" s="36"/>
      <c r="X60" s="36"/>
      <c r="Y60" s="36" t="s">
        <v>97</v>
      </c>
      <c r="Z60" s="36"/>
    </row>
    <row r="61" spans="3:26" ht="13.5" customHeight="1">
      <c r="C61" s="34"/>
      <c r="D61" s="34"/>
      <c r="E61" s="34"/>
      <c r="F61" s="34"/>
      <c r="G61" s="34"/>
      <c r="H61" s="34"/>
      <c r="I61" s="34"/>
      <c r="J61" s="34"/>
      <c r="K61" s="34"/>
      <c r="O61" s="36"/>
      <c r="P61" s="36"/>
      <c r="Q61" s="36" t="s">
        <v>98</v>
      </c>
      <c r="R61" s="36" t="s">
        <v>99</v>
      </c>
      <c r="S61" s="36"/>
      <c r="T61" s="36"/>
      <c r="U61" s="36"/>
      <c r="V61" s="36"/>
      <c r="W61" s="36"/>
      <c r="X61" s="36" t="s">
        <v>100</v>
      </c>
      <c r="Y61" s="36" t="s">
        <v>101</v>
      </c>
      <c r="Z61" s="36"/>
    </row>
    <row r="62" spans="3:26" ht="13.5" customHeight="1">
      <c r="C62" s="34"/>
      <c r="D62" s="34"/>
      <c r="E62" s="34"/>
      <c r="F62" s="34"/>
      <c r="G62" s="34"/>
      <c r="H62" s="34"/>
      <c r="I62" s="34"/>
      <c r="J62" s="34"/>
      <c r="K62" s="34"/>
      <c r="O62" s="36"/>
      <c r="P62" s="36"/>
      <c r="Q62" s="36"/>
      <c r="R62" s="36" t="s">
        <v>98</v>
      </c>
      <c r="S62" s="36" t="s">
        <v>102</v>
      </c>
      <c r="T62" s="36"/>
      <c r="U62" s="36"/>
      <c r="V62" s="36" t="s">
        <v>103</v>
      </c>
      <c r="W62" s="36" t="s">
        <v>104</v>
      </c>
      <c r="X62" s="36"/>
      <c r="Y62" s="36"/>
      <c r="Z62" s="36"/>
    </row>
    <row r="63" spans="15:26" ht="12">
      <c r="O63" s="36"/>
      <c r="P63" s="36"/>
      <c r="Q63" s="36"/>
      <c r="R63" s="36"/>
      <c r="S63" s="36" t="s">
        <v>98</v>
      </c>
      <c r="T63" s="36" t="s">
        <v>105</v>
      </c>
      <c r="U63" s="36" t="s">
        <v>106</v>
      </c>
      <c r="V63" s="36"/>
      <c r="W63" s="36"/>
      <c r="X63" s="36"/>
      <c r="Y63" s="36" t="s">
        <v>107</v>
      </c>
      <c r="Z63" s="36"/>
    </row>
    <row r="64" spans="2:26" ht="12">
      <c r="B64" s="14" t="s">
        <v>137</v>
      </c>
      <c r="C64" s="15"/>
      <c r="D64" s="16"/>
      <c r="E64" s="16"/>
      <c r="F64" s="16"/>
      <c r="G64" s="16"/>
      <c r="H64" s="16"/>
      <c r="I64" s="16"/>
      <c r="J64" s="16"/>
      <c r="K64" s="16"/>
      <c r="O64" s="36" t="s">
        <v>108</v>
      </c>
      <c r="P64" s="36" t="s">
        <v>109</v>
      </c>
      <c r="Q64" s="36">
        <v>189</v>
      </c>
      <c r="R64" s="36">
        <v>142</v>
      </c>
      <c r="S64" s="36">
        <v>77</v>
      </c>
      <c r="T64" s="36">
        <v>67</v>
      </c>
      <c r="U64" s="36">
        <v>10</v>
      </c>
      <c r="V64" s="36">
        <v>42</v>
      </c>
      <c r="W64" s="36">
        <v>23</v>
      </c>
      <c r="X64" s="36">
        <v>47</v>
      </c>
      <c r="Y64" s="36">
        <v>23</v>
      </c>
      <c r="Z64" s="36"/>
    </row>
    <row r="65" spans="2:26" ht="12">
      <c r="B65" s="22"/>
      <c r="C65" s="453" t="s">
        <v>0</v>
      </c>
      <c r="D65" s="454"/>
      <c r="E65" s="454"/>
      <c r="F65" s="454"/>
      <c r="G65" s="454"/>
      <c r="H65" s="454"/>
      <c r="I65" s="454"/>
      <c r="J65" s="454"/>
      <c r="K65" s="455" t="s">
        <v>77</v>
      </c>
      <c r="O65" s="36"/>
      <c r="P65" s="36" t="s">
        <v>110</v>
      </c>
      <c r="Q65" s="36">
        <v>106</v>
      </c>
      <c r="R65" s="36">
        <v>84</v>
      </c>
      <c r="S65" s="36">
        <v>47</v>
      </c>
      <c r="T65" s="36">
        <v>38</v>
      </c>
      <c r="U65" s="36">
        <v>9</v>
      </c>
      <c r="V65" s="36">
        <v>23</v>
      </c>
      <c r="W65" s="36">
        <v>14</v>
      </c>
      <c r="X65" s="36">
        <v>22</v>
      </c>
      <c r="Y65" s="36">
        <v>9</v>
      </c>
      <c r="Z65" s="36"/>
    </row>
    <row r="66" spans="2:26" ht="12">
      <c r="B66" s="22"/>
      <c r="C66" s="458" t="s">
        <v>1</v>
      </c>
      <c r="D66" s="461" t="s">
        <v>2</v>
      </c>
      <c r="E66" s="461"/>
      <c r="F66" s="461"/>
      <c r="G66" s="461"/>
      <c r="H66" s="461"/>
      <c r="I66" s="461"/>
      <c r="J66" s="462" t="s">
        <v>10</v>
      </c>
      <c r="K66" s="456"/>
      <c r="O66" s="36"/>
      <c r="P66" s="36" t="s">
        <v>111</v>
      </c>
      <c r="Q66" s="36">
        <v>83</v>
      </c>
      <c r="R66" s="36">
        <v>58</v>
      </c>
      <c r="S66" s="36">
        <v>30</v>
      </c>
      <c r="T66" s="36">
        <v>29</v>
      </c>
      <c r="U66" s="36">
        <v>1</v>
      </c>
      <c r="V66" s="36">
        <v>19</v>
      </c>
      <c r="W66" s="36">
        <v>9</v>
      </c>
      <c r="X66" s="36">
        <v>25</v>
      </c>
      <c r="Y66" s="36">
        <v>14</v>
      </c>
      <c r="Z66" s="36"/>
    </row>
    <row r="67" spans="2:26" ht="12">
      <c r="B67" s="22"/>
      <c r="C67" s="459"/>
      <c r="D67" s="445" t="s">
        <v>1</v>
      </c>
      <c r="E67" s="466" t="s">
        <v>3</v>
      </c>
      <c r="F67" s="466"/>
      <c r="G67" s="467"/>
      <c r="H67" s="452" t="s">
        <v>11</v>
      </c>
      <c r="I67" s="443" t="s">
        <v>12</v>
      </c>
      <c r="J67" s="463"/>
      <c r="K67" s="456"/>
      <c r="O67" s="36" t="s">
        <v>112</v>
      </c>
      <c r="P67" s="36" t="s">
        <v>113</v>
      </c>
      <c r="Q67" s="36">
        <v>3</v>
      </c>
      <c r="R67" s="36">
        <v>2</v>
      </c>
      <c r="S67" s="36">
        <v>1</v>
      </c>
      <c r="T67" s="36">
        <v>1</v>
      </c>
      <c r="U67" s="36">
        <v>0</v>
      </c>
      <c r="V67" s="36">
        <v>0</v>
      </c>
      <c r="W67" s="36">
        <v>1</v>
      </c>
      <c r="X67" s="36">
        <v>1</v>
      </c>
      <c r="Y67" s="36">
        <v>0</v>
      </c>
      <c r="Z67" s="36"/>
    </row>
    <row r="68" spans="2:26" ht="12">
      <c r="B68" s="23"/>
      <c r="C68" s="460"/>
      <c r="D68" s="465"/>
      <c r="E68" s="445" t="s">
        <v>1</v>
      </c>
      <c r="F68" s="452" t="s">
        <v>13</v>
      </c>
      <c r="G68" s="445" t="s">
        <v>4</v>
      </c>
      <c r="H68" s="465"/>
      <c r="I68" s="444"/>
      <c r="J68" s="464"/>
      <c r="K68" s="457"/>
      <c r="O68" s="36"/>
      <c r="P68" s="36" t="s">
        <v>114</v>
      </c>
      <c r="Q68" s="36">
        <v>3</v>
      </c>
      <c r="R68" s="36">
        <v>1</v>
      </c>
      <c r="S68" s="36">
        <v>0</v>
      </c>
      <c r="T68" s="36">
        <v>0</v>
      </c>
      <c r="U68" s="36">
        <v>0</v>
      </c>
      <c r="V68" s="36">
        <v>0</v>
      </c>
      <c r="W68" s="36">
        <v>1</v>
      </c>
      <c r="X68" s="36">
        <v>2</v>
      </c>
      <c r="Y68" s="36">
        <v>0</v>
      </c>
      <c r="Z68" s="36"/>
    </row>
    <row r="69" spans="2:26" ht="12">
      <c r="B69" s="24"/>
      <c r="C69" s="460"/>
      <c r="D69" s="465"/>
      <c r="E69" s="446"/>
      <c r="F69" s="446"/>
      <c r="G69" s="446"/>
      <c r="H69" s="465"/>
      <c r="I69" s="444"/>
      <c r="J69" s="464"/>
      <c r="K69" s="37" t="s">
        <v>5</v>
      </c>
      <c r="O69" s="36" t="s">
        <v>115</v>
      </c>
      <c r="P69" s="36"/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3</v>
      </c>
      <c r="Z69" s="36"/>
    </row>
    <row r="70" spans="2:26" ht="12">
      <c r="B70" s="4" t="s">
        <v>39</v>
      </c>
      <c r="C70" s="38">
        <f>Q64</f>
        <v>189</v>
      </c>
      <c r="D70" s="38">
        <f aca="true" t="shared" si="5" ref="D70:K70">R64</f>
        <v>142</v>
      </c>
      <c r="E70" s="38">
        <f t="shared" si="5"/>
        <v>77</v>
      </c>
      <c r="F70" s="38">
        <f t="shared" si="5"/>
        <v>67</v>
      </c>
      <c r="G70" s="38">
        <f t="shared" si="5"/>
        <v>10</v>
      </c>
      <c r="H70" s="38">
        <f t="shared" si="5"/>
        <v>42</v>
      </c>
      <c r="I70" s="38">
        <f t="shared" si="5"/>
        <v>23</v>
      </c>
      <c r="J70" s="38">
        <f t="shared" si="5"/>
        <v>47</v>
      </c>
      <c r="K70" s="6">
        <f t="shared" si="5"/>
        <v>23</v>
      </c>
      <c r="O70" s="36"/>
      <c r="P70" s="36" t="s">
        <v>110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1</v>
      </c>
      <c r="Z70" s="36"/>
    </row>
    <row r="71" spans="2:26" ht="12">
      <c r="B71" s="26" t="s">
        <v>25</v>
      </c>
      <c r="C71" s="38">
        <f>Q65</f>
        <v>106</v>
      </c>
      <c r="D71" s="38">
        <f aca="true" t="shared" si="6" ref="D71:K72">R65</f>
        <v>84</v>
      </c>
      <c r="E71" s="38">
        <f t="shared" si="6"/>
        <v>47</v>
      </c>
      <c r="F71" s="38">
        <f t="shared" si="6"/>
        <v>38</v>
      </c>
      <c r="G71" s="38">
        <f t="shared" si="6"/>
        <v>9</v>
      </c>
      <c r="H71" s="38">
        <f t="shared" si="6"/>
        <v>23</v>
      </c>
      <c r="I71" s="38">
        <f t="shared" si="6"/>
        <v>14</v>
      </c>
      <c r="J71" s="38">
        <f t="shared" si="6"/>
        <v>22</v>
      </c>
      <c r="K71" s="6">
        <f t="shared" si="6"/>
        <v>9</v>
      </c>
      <c r="O71" s="36"/>
      <c r="P71" s="36" t="s">
        <v>111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2</v>
      </c>
      <c r="Z71" s="36"/>
    </row>
    <row r="72" spans="2:26" ht="12">
      <c r="B72" s="28" t="s">
        <v>27</v>
      </c>
      <c r="C72" s="39">
        <f>Q66</f>
        <v>83</v>
      </c>
      <c r="D72" s="39">
        <f t="shared" si="6"/>
        <v>58</v>
      </c>
      <c r="E72" s="39">
        <f t="shared" si="6"/>
        <v>30</v>
      </c>
      <c r="F72" s="39">
        <f t="shared" si="6"/>
        <v>29</v>
      </c>
      <c r="G72" s="39">
        <f t="shared" si="6"/>
        <v>1</v>
      </c>
      <c r="H72" s="39">
        <f t="shared" si="6"/>
        <v>19</v>
      </c>
      <c r="I72" s="39">
        <f t="shared" si="6"/>
        <v>9</v>
      </c>
      <c r="J72" s="39">
        <f t="shared" si="6"/>
        <v>25</v>
      </c>
      <c r="K72" s="40">
        <f t="shared" si="6"/>
        <v>14</v>
      </c>
      <c r="O72" s="36" t="s">
        <v>116</v>
      </c>
      <c r="P72" s="36"/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/>
    </row>
    <row r="73" spans="2:26" ht="12">
      <c r="B73" s="30" t="s">
        <v>28</v>
      </c>
      <c r="C73" s="41">
        <f>Q69</f>
        <v>0</v>
      </c>
      <c r="D73" s="41">
        <f aca="true" t="shared" si="7" ref="D73:K73">R69</f>
        <v>0</v>
      </c>
      <c r="E73" s="41">
        <f t="shared" si="7"/>
        <v>0</v>
      </c>
      <c r="F73" s="41">
        <f t="shared" si="7"/>
        <v>0</v>
      </c>
      <c r="G73" s="41">
        <f t="shared" si="7"/>
        <v>0</v>
      </c>
      <c r="H73" s="41">
        <f t="shared" si="7"/>
        <v>0</v>
      </c>
      <c r="I73" s="41">
        <f t="shared" si="7"/>
        <v>0</v>
      </c>
      <c r="J73" s="41">
        <f t="shared" si="7"/>
        <v>0</v>
      </c>
      <c r="K73" s="9">
        <f t="shared" si="7"/>
        <v>3</v>
      </c>
      <c r="O73" s="36"/>
      <c r="P73" s="36" t="s">
        <v>110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/>
    </row>
    <row r="74" spans="2:26" ht="12">
      <c r="B74" s="31" t="s">
        <v>45</v>
      </c>
      <c r="C74" s="41">
        <f aca="true" t="shared" si="8" ref="C74:C84">Q70</f>
        <v>0</v>
      </c>
      <c r="D74" s="41">
        <f aca="true" t="shared" si="9" ref="D74:D84">R70</f>
        <v>0</v>
      </c>
      <c r="E74" s="41">
        <f aca="true" t="shared" si="10" ref="E74:E84">S70</f>
        <v>0</v>
      </c>
      <c r="F74" s="41">
        <f aca="true" t="shared" si="11" ref="F74:F84">T70</f>
        <v>0</v>
      </c>
      <c r="G74" s="41">
        <f aca="true" t="shared" si="12" ref="G74:G84">U70</f>
        <v>0</v>
      </c>
      <c r="H74" s="41">
        <f aca="true" t="shared" si="13" ref="H74:H84">V70</f>
        <v>0</v>
      </c>
      <c r="I74" s="41">
        <f aca="true" t="shared" si="14" ref="I74:I84">W70</f>
        <v>0</v>
      </c>
      <c r="J74" s="41">
        <f aca="true" t="shared" si="15" ref="J74:J84">X70</f>
        <v>0</v>
      </c>
      <c r="K74" s="9">
        <f aca="true" t="shared" si="16" ref="K74:K84">Y70</f>
        <v>1</v>
      </c>
      <c r="O74" s="36"/>
      <c r="P74" s="36" t="s">
        <v>111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/>
    </row>
    <row r="75" spans="2:26" ht="12">
      <c r="B75" s="31" t="s">
        <v>26</v>
      </c>
      <c r="C75" s="41">
        <f t="shared" si="8"/>
        <v>0</v>
      </c>
      <c r="D75" s="41">
        <f t="shared" si="9"/>
        <v>0</v>
      </c>
      <c r="E75" s="41">
        <f t="shared" si="10"/>
        <v>0</v>
      </c>
      <c r="F75" s="41">
        <f t="shared" si="11"/>
        <v>0</v>
      </c>
      <c r="G75" s="41">
        <f t="shared" si="12"/>
        <v>0</v>
      </c>
      <c r="H75" s="41">
        <f t="shared" si="13"/>
        <v>0</v>
      </c>
      <c r="I75" s="41">
        <f t="shared" si="14"/>
        <v>0</v>
      </c>
      <c r="J75" s="41">
        <f t="shared" si="15"/>
        <v>0</v>
      </c>
      <c r="K75" s="9">
        <f t="shared" si="16"/>
        <v>2</v>
      </c>
      <c r="O75" s="36" t="s">
        <v>117</v>
      </c>
      <c r="P75" s="36"/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1</v>
      </c>
      <c r="Z75" s="36"/>
    </row>
    <row r="76" spans="2:26" ht="12">
      <c r="B76" s="42" t="s">
        <v>29</v>
      </c>
      <c r="C76" s="41">
        <f t="shared" si="8"/>
        <v>0</v>
      </c>
      <c r="D76" s="41">
        <f t="shared" si="9"/>
        <v>0</v>
      </c>
      <c r="E76" s="41">
        <f t="shared" si="10"/>
        <v>0</v>
      </c>
      <c r="F76" s="41">
        <f t="shared" si="11"/>
        <v>0</v>
      </c>
      <c r="G76" s="41">
        <f t="shared" si="12"/>
        <v>0</v>
      </c>
      <c r="H76" s="41">
        <f t="shared" si="13"/>
        <v>0</v>
      </c>
      <c r="I76" s="41">
        <f t="shared" si="14"/>
        <v>0</v>
      </c>
      <c r="J76" s="41">
        <f t="shared" si="15"/>
        <v>0</v>
      </c>
      <c r="K76" s="9">
        <f t="shared" si="16"/>
        <v>0</v>
      </c>
      <c r="O76" s="36"/>
      <c r="P76" s="36" t="s">
        <v>110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1</v>
      </c>
      <c r="Z76" s="36"/>
    </row>
    <row r="77" spans="2:26" ht="12">
      <c r="B77" s="31" t="s">
        <v>45</v>
      </c>
      <c r="C77" s="41">
        <f t="shared" si="8"/>
        <v>0</v>
      </c>
      <c r="D77" s="41">
        <f t="shared" si="9"/>
        <v>0</v>
      </c>
      <c r="E77" s="41">
        <f t="shared" si="10"/>
        <v>0</v>
      </c>
      <c r="F77" s="41">
        <f t="shared" si="11"/>
        <v>0</v>
      </c>
      <c r="G77" s="41">
        <f t="shared" si="12"/>
        <v>0</v>
      </c>
      <c r="H77" s="41">
        <f t="shared" si="13"/>
        <v>0</v>
      </c>
      <c r="I77" s="41">
        <f t="shared" si="14"/>
        <v>0</v>
      </c>
      <c r="J77" s="41">
        <f t="shared" si="15"/>
        <v>0</v>
      </c>
      <c r="K77" s="9">
        <f t="shared" si="16"/>
        <v>0</v>
      </c>
      <c r="O77" s="36"/>
      <c r="P77" s="36" t="s">
        <v>111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/>
    </row>
    <row r="78" spans="2:26" ht="12">
      <c r="B78" s="31" t="s">
        <v>26</v>
      </c>
      <c r="C78" s="41">
        <f t="shared" si="8"/>
        <v>0</v>
      </c>
      <c r="D78" s="41">
        <f t="shared" si="9"/>
        <v>0</v>
      </c>
      <c r="E78" s="41">
        <f t="shared" si="10"/>
        <v>0</v>
      </c>
      <c r="F78" s="41">
        <f t="shared" si="11"/>
        <v>0</v>
      </c>
      <c r="G78" s="41">
        <f t="shared" si="12"/>
        <v>0</v>
      </c>
      <c r="H78" s="41">
        <f t="shared" si="13"/>
        <v>0</v>
      </c>
      <c r="I78" s="41">
        <f t="shared" si="14"/>
        <v>0</v>
      </c>
      <c r="J78" s="41">
        <f t="shared" si="15"/>
        <v>0</v>
      </c>
      <c r="K78" s="9">
        <f t="shared" si="16"/>
        <v>0</v>
      </c>
      <c r="O78" s="36" t="s">
        <v>118</v>
      </c>
      <c r="P78" s="36"/>
      <c r="Q78" s="36">
        <v>1</v>
      </c>
      <c r="R78" s="36">
        <v>1</v>
      </c>
      <c r="S78" s="36">
        <v>0</v>
      </c>
      <c r="T78" s="36">
        <v>0</v>
      </c>
      <c r="U78" s="36">
        <v>0</v>
      </c>
      <c r="V78" s="36">
        <v>0</v>
      </c>
      <c r="W78" s="36">
        <v>1</v>
      </c>
      <c r="X78" s="36">
        <v>0</v>
      </c>
      <c r="Y78" s="36">
        <v>3</v>
      </c>
      <c r="Z78" s="36"/>
    </row>
    <row r="79" spans="2:26" ht="12">
      <c r="B79" s="42" t="s">
        <v>30</v>
      </c>
      <c r="C79" s="41">
        <f t="shared" si="8"/>
        <v>0</v>
      </c>
      <c r="D79" s="41">
        <f t="shared" si="9"/>
        <v>0</v>
      </c>
      <c r="E79" s="41">
        <f t="shared" si="10"/>
        <v>0</v>
      </c>
      <c r="F79" s="41">
        <f t="shared" si="11"/>
        <v>0</v>
      </c>
      <c r="G79" s="41">
        <f t="shared" si="12"/>
        <v>0</v>
      </c>
      <c r="H79" s="41">
        <f t="shared" si="13"/>
        <v>0</v>
      </c>
      <c r="I79" s="41">
        <f t="shared" si="14"/>
        <v>0</v>
      </c>
      <c r="J79" s="41">
        <f t="shared" si="15"/>
        <v>0</v>
      </c>
      <c r="K79" s="9">
        <f t="shared" si="16"/>
        <v>1</v>
      </c>
      <c r="O79" s="36"/>
      <c r="P79" s="36" t="s">
        <v>110</v>
      </c>
      <c r="Q79" s="36">
        <v>1</v>
      </c>
      <c r="R79" s="36">
        <v>1</v>
      </c>
      <c r="S79" s="36">
        <v>0</v>
      </c>
      <c r="T79" s="36">
        <v>0</v>
      </c>
      <c r="U79" s="36">
        <v>0</v>
      </c>
      <c r="V79" s="36">
        <v>0</v>
      </c>
      <c r="W79" s="36">
        <v>1</v>
      </c>
      <c r="X79" s="36">
        <v>0</v>
      </c>
      <c r="Y79" s="36">
        <v>3</v>
      </c>
      <c r="Z79" s="36"/>
    </row>
    <row r="80" spans="2:26" ht="12">
      <c r="B80" s="31" t="s">
        <v>45</v>
      </c>
      <c r="C80" s="41">
        <f t="shared" si="8"/>
        <v>0</v>
      </c>
      <c r="D80" s="41">
        <f t="shared" si="9"/>
        <v>0</v>
      </c>
      <c r="E80" s="41">
        <f t="shared" si="10"/>
        <v>0</v>
      </c>
      <c r="F80" s="41">
        <f t="shared" si="11"/>
        <v>0</v>
      </c>
      <c r="G80" s="41">
        <f t="shared" si="12"/>
        <v>0</v>
      </c>
      <c r="H80" s="41">
        <f t="shared" si="13"/>
        <v>0</v>
      </c>
      <c r="I80" s="41">
        <f t="shared" si="14"/>
        <v>0</v>
      </c>
      <c r="J80" s="41">
        <f t="shared" si="15"/>
        <v>0</v>
      </c>
      <c r="K80" s="9">
        <f t="shared" si="16"/>
        <v>1</v>
      </c>
      <c r="O80" s="36"/>
      <c r="P80" s="36" t="s">
        <v>111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/>
    </row>
    <row r="81" spans="2:26" ht="12">
      <c r="B81" s="43" t="s">
        <v>26</v>
      </c>
      <c r="C81" s="41">
        <f t="shared" si="8"/>
        <v>0</v>
      </c>
      <c r="D81" s="41">
        <f t="shared" si="9"/>
        <v>0</v>
      </c>
      <c r="E81" s="41">
        <f t="shared" si="10"/>
        <v>0</v>
      </c>
      <c r="F81" s="41">
        <f t="shared" si="11"/>
        <v>0</v>
      </c>
      <c r="G81" s="41">
        <f t="shared" si="12"/>
        <v>0</v>
      </c>
      <c r="H81" s="41">
        <f t="shared" si="13"/>
        <v>0</v>
      </c>
      <c r="I81" s="41">
        <f t="shared" si="14"/>
        <v>0</v>
      </c>
      <c r="J81" s="41">
        <f t="shared" si="15"/>
        <v>0</v>
      </c>
      <c r="K81" s="9">
        <f t="shared" si="16"/>
        <v>0</v>
      </c>
      <c r="O81" s="36" t="s">
        <v>119</v>
      </c>
      <c r="P81" s="36"/>
      <c r="Q81" s="36">
        <v>6</v>
      </c>
      <c r="R81" s="36">
        <v>4</v>
      </c>
      <c r="S81" s="36">
        <v>2</v>
      </c>
      <c r="T81" s="36">
        <v>2</v>
      </c>
      <c r="U81" s="36">
        <v>0</v>
      </c>
      <c r="V81" s="36">
        <v>1</v>
      </c>
      <c r="W81" s="36">
        <v>1</v>
      </c>
      <c r="X81" s="36">
        <v>2</v>
      </c>
      <c r="Y81" s="36">
        <v>2</v>
      </c>
      <c r="Z81" s="36"/>
    </row>
    <row r="82" spans="2:26" ht="12">
      <c r="B82" s="30" t="s">
        <v>31</v>
      </c>
      <c r="C82" s="41">
        <f>Q78</f>
        <v>1</v>
      </c>
      <c r="D82" s="41">
        <f t="shared" si="9"/>
        <v>1</v>
      </c>
      <c r="E82" s="41">
        <f t="shared" si="10"/>
        <v>0</v>
      </c>
      <c r="F82" s="41">
        <f t="shared" si="11"/>
        <v>0</v>
      </c>
      <c r="G82" s="41">
        <f t="shared" si="12"/>
        <v>0</v>
      </c>
      <c r="H82" s="41">
        <f t="shared" si="13"/>
        <v>0</v>
      </c>
      <c r="I82" s="41">
        <f t="shared" si="14"/>
        <v>1</v>
      </c>
      <c r="J82" s="41">
        <f t="shared" si="15"/>
        <v>0</v>
      </c>
      <c r="K82" s="9">
        <f t="shared" si="16"/>
        <v>3</v>
      </c>
      <c r="O82" s="36"/>
      <c r="P82" s="36" t="s">
        <v>110</v>
      </c>
      <c r="Q82" s="36">
        <v>3</v>
      </c>
      <c r="R82" s="36">
        <v>2</v>
      </c>
      <c r="S82" s="36">
        <v>1</v>
      </c>
      <c r="T82" s="36">
        <v>1</v>
      </c>
      <c r="U82" s="36">
        <v>0</v>
      </c>
      <c r="V82" s="36">
        <v>1</v>
      </c>
      <c r="W82" s="36">
        <v>0</v>
      </c>
      <c r="X82" s="36">
        <v>1</v>
      </c>
      <c r="Y82" s="36">
        <v>0</v>
      </c>
      <c r="Z82" s="36"/>
    </row>
    <row r="83" spans="2:26" ht="12">
      <c r="B83" s="31" t="s">
        <v>45</v>
      </c>
      <c r="C83" s="41">
        <f t="shared" si="8"/>
        <v>1</v>
      </c>
      <c r="D83" s="41">
        <f t="shared" si="9"/>
        <v>1</v>
      </c>
      <c r="E83" s="41">
        <f t="shared" si="10"/>
        <v>0</v>
      </c>
      <c r="F83" s="41">
        <f t="shared" si="11"/>
        <v>0</v>
      </c>
      <c r="G83" s="41">
        <f t="shared" si="12"/>
        <v>0</v>
      </c>
      <c r="H83" s="41">
        <f t="shared" si="13"/>
        <v>0</v>
      </c>
      <c r="I83" s="41">
        <f t="shared" si="14"/>
        <v>1</v>
      </c>
      <c r="J83" s="41">
        <f t="shared" si="15"/>
        <v>0</v>
      </c>
      <c r="K83" s="9">
        <f t="shared" si="16"/>
        <v>3</v>
      </c>
      <c r="O83" s="36"/>
      <c r="P83" s="36" t="s">
        <v>111</v>
      </c>
      <c r="Q83" s="36">
        <v>3</v>
      </c>
      <c r="R83" s="36">
        <v>2</v>
      </c>
      <c r="S83" s="36">
        <v>1</v>
      </c>
      <c r="T83" s="36">
        <v>1</v>
      </c>
      <c r="U83" s="36">
        <v>0</v>
      </c>
      <c r="V83" s="36">
        <v>0</v>
      </c>
      <c r="W83" s="36">
        <v>1</v>
      </c>
      <c r="X83" s="36">
        <v>1</v>
      </c>
      <c r="Y83" s="36">
        <v>2</v>
      </c>
      <c r="Z83" s="36"/>
    </row>
    <row r="84" spans="2:26" ht="12">
      <c r="B84" s="31" t="s">
        <v>26</v>
      </c>
      <c r="C84" s="41">
        <f t="shared" si="8"/>
        <v>0</v>
      </c>
      <c r="D84" s="41">
        <f t="shared" si="9"/>
        <v>0</v>
      </c>
      <c r="E84" s="41">
        <f t="shared" si="10"/>
        <v>0</v>
      </c>
      <c r="F84" s="41">
        <f t="shared" si="11"/>
        <v>0</v>
      </c>
      <c r="G84" s="41">
        <f t="shared" si="12"/>
        <v>0</v>
      </c>
      <c r="H84" s="41">
        <f t="shared" si="13"/>
        <v>0</v>
      </c>
      <c r="I84" s="41">
        <f t="shared" si="14"/>
        <v>0</v>
      </c>
      <c r="J84" s="41">
        <f t="shared" si="15"/>
        <v>0</v>
      </c>
      <c r="K84" s="9">
        <f t="shared" si="16"/>
        <v>0</v>
      </c>
      <c r="O84" s="36" t="s">
        <v>120</v>
      </c>
      <c r="P84" s="36"/>
      <c r="Q84" s="36">
        <v>4</v>
      </c>
      <c r="R84" s="36">
        <v>3</v>
      </c>
      <c r="S84" s="36">
        <v>0</v>
      </c>
      <c r="T84" s="36">
        <v>0</v>
      </c>
      <c r="U84" s="36">
        <v>0</v>
      </c>
      <c r="V84" s="36">
        <v>0</v>
      </c>
      <c r="W84" s="36">
        <v>3</v>
      </c>
      <c r="X84" s="36">
        <v>1</v>
      </c>
      <c r="Y84" s="36">
        <v>1</v>
      </c>
      <c r="Z84" s="36"/>
    </row>
    <row r="85" spans="2:26" ht="12">
      <c r="B85" s="42" t="s">
        <v>32</v>
      </c>
      <c r="C85" s="44">
        <f>Q81+Q84</f>
        <v>10</v>
      </c>
      <c r="D85" s="44">
        <f aca="true" t="shared" si="17" ref="D85:K85">R81+R84</f>
        <v>7</v>
      </c>
      <c r="E85" s="44">
        <f t="shared" si="17"/>
        <v>2</v>
      </c>
      <c r="F85" s="44">
        <f t="shared" si="17"/>
        <v>2</v>
      </c>
      <c r="G85" s="44">
        <f t="shared" si="17"/>
        <v>0</v>
      </c>
      <c r="H85" s="44">
        <f t="shared" si="17"/>
        <v>1</v>
      </c>
      <c r="I85" s="44">
        <f t="shared" si="17"/>
        <v>4</v>
      </c>
      <c r="J85" s="44">
        <f t="shared" si="17"/>
        <v>3</v>
      </c>
      <c r="K85" s="45">
        <f t="shared" si="17"/>
        <v>3</v>
      </c>
      <c r="O85" s="36"/>
      <c r="P85" s="36" t="s">
        <v>110</v>
      </c>
      <c r="Q85" s="36">
        <v>1</v>
      </c>
      <c r="R85" s="36">
        <v>1</v>
      </c>
      <c r="S85" s="36">
        <v>0</v>
      </c>
      <c r="T85" s="36">
        <v>0</v>
      </c>
      <c r="U85" s="36">
        <v>0</v>
      </c>
      <c r="V85" s="36">
        <v>0</v>
      </c>
      <c r="W85" s="36">
        <v>1</v>
      </c>
      <c r="X85" s="36">
        <v>0</v>
      </c>
      <c r="Y85" s="36">
        <v>0</v>
      </c>
      <c r="Z85" s="36"/>
    </row>
    <row r="86" spans="2:26" ht="12">
      <c r="B86" s="31" t="s">
        <v>45</v>
      </c>
      <c r="C86" s="44">
        <f>Q82+Q85</f>
        <v>4</v>
      </c>
      <c r="D86" s="44">
        <f aca="true" t="shared" si="18" ref="D86:K87">R82+R85</f>
        <v>3</v>
      </c>
      <c r="E86" s="44">
        <f t="shared" si="18"/>
        <v>1</v>
      </c>
      <c r="F86" s="44">
        <f t="shared" si="18"/>
        <v>1</v>
      </c>
      <c r="G86" s="44">
        <f t="shared" si="18"/>
        <v>0</v>
      </c>
      <c r="H86" s="44">
        <f t="shared" si="18"/>
        <v>1</v>
      </c>
      <c r="I86" s="44">
        <f t="shared" si="18"/>
        <v>1</v>
      </c>
      <c r="J86" s="44">
        <f t="shared" si="18"/>
        <v>1</v>
      </c>
      <c r="K86" s="45">
        <f t="shared" si="18"/>
        <v>0</v>
      </c>
      <c r="O86" s="36"/>
      <c r="P86" s="36" t="s">
        <v>111</v>
      </c>
      <c r="Q86" s="36">
        <v>3</v>
      </c>
      <c r="R86" s="36">
        <v>2</v>
      </c>
      <c r="S86" s="36">
        <v>0</v>
      </c>
      <c r="T86" s="36">
        <v>0</v>
      </c>
      <c r="U86" s="36">
        <v>0</v>
      </c>
      <c r="V86" s="36">
        <v>0</v>
      </c>
      <c r="W86" s="36">
        <v>2</v>
      </c>
      <c r="X86" s="36">
        <v>1</v>
      </c>
      <c r="Y86" s="36">
        <v>1</v>
      </c>
      <c r="Z86" s="36"/>
    </row>
    <row r="87" spans="2:26" ht="12">
      <c r="B87" s="43" t="s">
        <v>26</v>
      </c>
      <c r="C87" s="44">
        <f>Q83+Q86</f>
        <v>6</v>
      </c>
      <c r="D87" s="44">
        <f t="shared" si="18"/>
        <v>4</v>
      </c>
      <c r="E87" s="44">
        <f t="shared" si="18"/>
        <v>1</v>
      </c>
      <c r="F87" s="44">
        <f t="shared" si="18"/>
        <v>1</v>
      </c>
      <c r="G87" s="44">
        <f t="shared" si="18"/>
        <v>0</v>
      </c>
      <c r="H87" s="44">
        <f t="shared" si="18"/>
        <v>0</v>
      </c>
      <c r="I87" s="44">
        <f t="shared" si="18"/>
        <v>3</v>
      </c>
      <c r="J87" s="44">
        <f t="shared" si="18"/>
        <v>2</v>
      </c>
      <c r="K87" s="45">
        <f t="shared" si="18"/>
        <v>3</v>
      </c>
      <c r="O87" s="36" t="s">
        <v>121</v>
      </c>
      <c r="P87" s="36"/>
      <c r="Q87" s="36">
        <v>5</v>
      </c>
      <c r="R87" s="36">
        <v>3</v>
      </c>
      <c r="S87" s="36">
        <v>0</v>
      </c>
      <c r="T87" s="36">
        <v>0</v>
      </c>
      <c r="U87" s="36">
        <v>0</v>
      </c>
      <c r="V87" s="36">
        <v>0</v>
      </c>
      <c r="W87" s="36">
        <v>3</v>
      </c>
      <c r="X87" s="36">
        <v>2</v>
      </c>
      <c r="Y87" s="36">
        <v>0</v>
      </c>
      <c r="Z87" s="36"/>
    </row>
    <row r="88" spans="2:26" ht="12">
      <c r="B88" s="30" t="s">
        <v>33</v>
      </c>
      <c r="C88" s="44">
        <f>Q87+Q90</f>
        <v>11</v>
      </c>
      <c r="D88" s="44">
        <f aca="true" t="shared" si="19" ref="D88:K88">R87+R90</f>
        <v>9</v>
      </c>
      <c r="E88" s="44">
        <f t="shared" si="19"/>
        <v>1</v>
      </c>
      <c r="F88" s="44">
        <f t="shared" si="19"/>
        <v>1</v>
      </c>
      <c r="G88" s="44">
        <f t="shared" si="19"/>
        <v>0</v>
      </c>
      <c r="H88" s="44">
        <f t="shared" si="19"/>
        <v>1</v>
      </c>
      <c r="I88" s="44">
        <f t="shared" si="19"/>
        <v>7</v>
      </c>
      <c r="J88" s="44">
        <f t="shared" si="19"/>
        <v>2</v>
      </c>
      <c r="K88" s="45">
        <f t="shared" si="19"/>
        <v>1</v>
      </c>
      <c r="O88" s="36"/>
      <c r="P88" s="36" t="s">
        <v>110</v>
      </c>
      <c r="Q88" s="36">
        <v>3</v>
      </c>
      <c r="R88" s="36">
        <v>3</v>
      </c>
      <c r="S88" s="36">
        <v>0</v>
      </c>
      <c r="T88" s="36">
        <v>0</v>
      </c>
      <c r="U88" s="36">
        <v>0</v>
      </c>
      <c r="V88" s="36">
        <v>0</v>
      </c>
      <c r="W88" s="36">
        <v>3</v>
      </c>
      <c r="X88" s="36">
        <v>0</v>
      </c>
      <c r="Y88" s="36">
        <v>0</v>
      </c>
      <c r="Z88" s="36"/>
    </row>
    <row r="89" spans="2:26" ht="12">
      <c r="B89" s="31" t="s">
        <v>45</v>
      </c>
      <c r="C89" s="44">
        <f>Q88+Q91</f>
        <v>8</v>
      </c>
      <c r="D89" s="44">
        <f aca="true" t="shared" si="20" ref="D89:K90">R88+R91</f>
        <v>8</v>
      </c>
      <c r="E89" s="44">
        <f t="shared" si="20"/>
        <v>1</v>
      </c>
      <c r="F89" s="44">
        <f t="shared" si="20"/>
        <v>1</v>
      </c>
      <c r="G89" s="44">
        <f t="shared" si="20"/>
        <v>0</v>
      </c>
      <c r="H89" s="44">
        <f t="shared" si="20"/>
        <v>1</v>
      </c>
      <c r="I89" s="44">
        <f t="shared" si="20"/>
        <v>6</v>
      </c>
      <c r="J89" s="44">
        <f t="shared" si="20"/>
        <v>0</v>
      </c>
      <c r="K89" s="45">
        <f t="shared" si="20"/>
        <v>0</v>
      </c>
      <c r="O89" s="36"/>
      <c r="P89" s="36" t="s">
        <v>111</v>
      </c>
      <c r="Q89" s="36">
        <v>2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2</v>
      </c>
      <c r="Y89" s="36">
        <v>0</v>
      </c>
      <c r="Z89" s="36"/>
    </row>
    <row r="90" spans="2:26" ht="12">
      <c r="B90" s="31" t="s">
        <v>26</v>
      </c>
      <c r="C90" s="44">
        <f>Q89+Q92</f>
        <v>3</v>
      </c>
      <c r="D90" s="44">
        <f t="shared" si="20"/>
        <v>1</v>
      </c>
      <c r="E90" s="44">
        <f t="shared" si="20"/>
        <v>0</v>
      </c>
      <c r="F90" s="44">
        <f t="shared" si="20"/>
        <v>0</v>
      </c>
      <c r="G90" s="44">
        <f t="shared" si="20"/>
        <v>0</v>
      </c>
      <c r="H90" s="44">
        <f t="shared" si="20"/>
        <v>0</v>
      </c>
      <c r="I90" s="44">
        <f t="shared" si="20"/>
        <v>1</v>
      </c>
      <c r="J90" s="44">
        <f t="shared" si="20"/>
        <v>2</v>
      </c>
      <c r="K90" s="45">
        <f t="shared" si="20"/>
        <v>1</v>
      </c>
      <c r="O90" s="36" t="s">
        <v>122</v>
      </c>
      <c r="P90" s="36"/>
      <c r="Q90" s="36">
        <v>6</v>
      </c>
      <c r="R90" s="36">
        <v>6</v>
      </c>
      <c r="S90" s="36">
        <v>1</v>
      </c>
      <c r="T90" s="36">
        <v>1</v>
      </c>
      <c r="U90" s="36">
        <v>0</v>
      </c>
      <c r="V90" s="36">
        <v>1</v>
      </c>
      <c r="W90" s="36">
        <v>4</v>
      </c>
      <c r="X90" s="36">
        <v>0</v>
      </c>
      <c r="Y90" s="36">
        <v>1</v>
      </c>
      <c r="Z90" s="36"/>
    </row>
    <row r="91" spans="2:26" ht="12">
      <c r="B91" s="42" t="s">
        <v>34</v>
      </c>
      <c r="C91" s="44">
        <f>Q93+Q96</f>
        <v>5</v>
      </c>
      <c r="D91" s="44">
        <f aca="true" t="shared" si="21" ref="D91:K91">R93+R96</f>
        <v>2</v>
      </c>
      <c r="E91" s="44">
        <f t="shared" si="21"/>
        <v>1</v>
      </c>
      <c r="F91" s="44">
        <f t="shared" si="21"/>
        <v>1</v>
      </c>
      <c r="G91" s="44">
        <f t="shared" si="21"/>
        <v>0</v>
      </c>
      <c r="H91" s="44">
        <f t="shared" si="21"/>
        <v>1</v>
      </c>
      <c r="I91" s="44">
        <f t="shared" si="21"/>
        <v>0</v>
      </c>
      <c r="J91" s="44">
        <f t="shared" si="21"/>
        <v>3</v>
      </c>
      <c r="K91" s="45">
        <f t="shared" si="21"/>
        <v>3</v>
      </c>
      <c r="O91" s="36"/>
      <c r="P91" s="36" t="s">
        <v>110</v>
      </c>
      <c r="Q91" s="36">
        <v>5</v>
      </c>
      <c r="R91" s="36">
        <v>5</v>
      </c>
      <c r="S91" s="36">
        <v>1</v>
      </c>
      <c r="T91" s="36">
        <v>1</v>
      </c>
      <c r="U91" s="36">
        <v>0</v>
      </c>
      <c r="V91" s="36">
        <v>1</v>
      </c>
      <c r="W91" s="36">
        <v>3</v>
      </c>
      <c r="X91" s="36">
        <v>0</v>
      </c>
      <c r="Y91" s="36">
        <v>0</v>
      </c>
      <c r="Z91" s="36"/>
    </row>
    <row r="92" spans="2:26" ht="12">
      <c r="B92" s="31" t="s">
        <v>45</v>
      </c>
      <c r="C92" s="44">
        <f>Q94+Q97</f>
        <v>1</v>
      </c>
      <c r="D92" s="44">
        <f aca="true" t="shared" si="22" ref="D92:K93">R94+R97</f>
        <v>0</v>
      </c>
      <c r="E92" s="44">
        <f t="shared" si="22"/>
        <v>0</v>
      </c>
      <c r="F92" s="44">
        <f t="shared" si="22"/>
        <v>0</v>
      </c>
      <c r="G92" s="44">
        <f t="shared" si="22"/>
        <v>0</v>
      </c>
      <c r="H92" s="44">
        <f t="shared" si="22"/>
        <v>0</v>
      </c>
      <c r="I92" s="44">
        <f t="shared" si="22"/>
        <v>0</v>
      </c>
      <c r="J92" s="44">
        <f t="shared" si="22"/>
        <v>1</v>
      </c>
      <c r="K92" s="45">
        <f t="shared" si="22"/>
        <v>1</v>
      </c>
      <c r="O92" s="36"/>
      <c r="P92" s="36" t="s">
        <v>111</v>
      </c>
      <c r="Q92" s="36">
        <v>1</v>
      </c>
      <c r="R92" s="36">
        <v>1</v>
      </c>
      <c r="S92" s="36">
        <v>0</v>
      </c>
      <c r="T92" s="36">
        <v>0</v>
      </c>
      <c r="U92" s="36">
        <v>0</v>
      </c>
      <c r="V92" s="36">
        <v>0</v>
      </c>
      <c r="W92" s="36">
        <v>1</v>
      </c>
      <c r="X92" s="36">
        <v>0</v>
      </c>
      <c r="Y92" s="36">
        <v>1</v>
      </c>
      <c r="Z92" s="36"/>
    </row>
    <row r="93" spans="2:26" ht="12">
      <c r="B93" s="43" t="s">
        <v>26</v>
      </c>
      <c r="C93" s="44">
        <f>Q95+Q98</f>
        <v>4</v>
      </c>
      <c r="D93" s="44">
        <f t="shared" si="22"/>
        <v>2</v>
      </c>
      <c r="E93" s="44">
        <f t="shared" si="22"/>
        <v>1</v>
      </c>
      <c r="F93" s="44">
        <f t="shared" si="22"/>
        <v>1</v>
      </c>
      <c r="G93" s="44">
        <f t="shared" si="22"/>
        <v>0</v>
      </c>
      <c r="H93" s="44">
        <f t="shared" si="22"/>
        <v>1</v>
      </c>
      <c r="I93" s="44">
        <f t="shared" si="22"/>
        <v>0</v>
      </c>
      <c r="J93" s="44">
        <f t="shared" si="22"/>
        <v>2</v>
      </c>
      <c r="K93" s="45">
        <f t="shared" si="22"/>
        <v>2</v>
      </c>
      <c r="O93" s="36" t="s">
        <v>123</v>
      </c>
      <c r="P93" s="36"/>
      <c r="Q93" s="36">
        <v>1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1</v>
      </c>
      <c r="Y93" s="36">
        <v>1</v>
      </c>
      <c r="Z93" s="36"/>
    </row>
    <row r="94" spans="2:26" ht="12">
      <c r="B94" s="30" t="s">
        <v>35</v>
      </c>
      <c r="C94" s="44">
        <f>Q99+Q102</f>
        <v>13</v>
      </c>
      <c r="D94" s="44">
        <f aca="true" t="shared" si="23" ref="D94:K94">R99+R102</f>
        <v>10</v>
      </c>
      <c r="E94" s="44">
        <f t="shared" si="23"/>
        <v>2</v>
      </c>
      <c r="F94" s="44">
        <f t="shared" si="23"/>
        <v>2</v>
      </c>
      <c r="G94" s="44">
        <f t="shared" si="23"/>
        <v>0</v>
      </c>
      <c r="H94" s="44">
        <f t="shared" si="23"/>
        <v>5</v>
      </c>
      <c r="I94" s="44">
        <f t="shared" si="23"/>
        <v>3</v>
      </c>
      <c r="J94" s="44">
        <f t="shared" si="23"/>
        <v>3</v>
      </c>
      <c r="K94" s="45">
        <f t="shared" si="23"/>
        <v>4</v>
      </c>
      <c r="O94" s="36"/>
      <c r="P94" s="36" t="s">
        <v>110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1</v>
      </c>
      <c r="Z94" s="36"/>
    </row>
    <row r="95" spans="2:26" ht="12">
      <c r="B95" s="31" t="s">
        <v>45</v>
      </c>
      <c r="C95" s="44">
        <f>Q100+Q103</f>
        <v>9</v>
      </c>
      <c r="D95" s="44">
        <f aca="true" t="shared" si="24" ref="D95:K96">R100+R103</f>
        <v>6</v>
      </c>
      <c r="E95" s="44">
        <f t="shared" si="24"/>
        <v>1</v>
      </c>
      <c r="F95" s="44">
        <f t="shared" si="24"/>
        <v>1</v>
      </c>
      <c r="G95" s="44">
        <f t="shared" si="24"/>
        <v>0</v>
      </c>
      <c r="H95" s="44">
        <f t="shared" si="24"/>
        <v>3</v>
      </c>
      <c r="I95" s="44">
        <f t="shared" si="24"/>
        <v>2</v>
      </c>
      <c r="J95" s="44">
        <f t="shared" si="24"/>
        <v>3</v>
      </c>
      <c r="K95" s="45">
        <f t="shared" si="24"/>
        <v>3</v>
      </c>
      <c r="O95" s="36"/>
      <c r="P95" s="36" t="s">
        <v>111</v>
      </c>
      <c r="Q95" s="36">
        <v>1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1</v>
      </c>
      <c r="Y95" s="36">
        <v>0</v>
      </c>
      <c r="Z95" s="36"/>
    </row>
    <row r="96" spans="2:26" ht="12">
      <c r="B96" s="31" t="s">
        <v>26</v>
      </c>
      <c r="C96" s="44">
        <f>Q101+Q104</f>
        <v>4</v>
      </c>
      <c r="D96" s="44">
        <f t="shared" si="24"/>
        <v>4</v>
      </c>
      <c r="E96" s="44">
        <f t="shared" si="24"/>
        <v>1</v>
      </c>
      <c r="F96" s="44">
        <f t="shared" si="24"/>
        <v>1</v>
      </c>
      <c r="G96" s="44">
        <f t="shared" si="24"/>
        <v>0</v>
      </c>
      <c r="H96" s="44">
        <f t="shared" si="24"/>
        <v>2</v>
      </c>
      <c r="I96" s="44">
        <f t="shared" si="24"/>
        <v>1</v>
      </c>
      <c r="J96" s="44">
        <f t="shared" si="24"/>
        <v>0</v>
      </c>
      <c r="K96" s="45">
        <f t="shared" si="24"/>
        <v>1</v>
      </c>
      <c r="O96" s="36" t="s">
        <v>124</v>
      </c>
      <c r="P96" s="36"/>
      <c r="Q96" s="36">
        <v>4</v>
      </c>
      <c r="R96" s="36">
        <v>2</v>
      </c>
      <c r="S96" s="36">
        <v>1</v>
      </c>
      <c r="T96" s="36">
        <v>1</v>
      </c>
      <c r="U96" s="36">
        <v>0</v>
      </c>
      <c r="V96" s="36">
        <v>1</v>
      </c>
      <c r="W96" s="36">
        <v>0</v>
      </c>
      <c r="X96" s="36">
        <v>2</v>
      </c>
      <c r="Y96" s="36">
        <v>2</v>
      </c>
      <c r="Z96" s="36"/>
    </row>
    <row r="97" spans="2:26" ht="12">
      <c r="B97" s="42" t="s">
        <v>36</v>
      </c>
      <c r="C97" s="44">
        <f>Q105+Q108</f>
        <v>28</v>
      </c>
      <c r="D97" s="44">
        <f aca="true" t="shared" si="25" ref="D97:K97">R105+R108</f>
        <v>22</v>
      </c>
      <c r="E97" s="44">
        <f t="shared" si="25"/>
        <v>15</v>
      </c>
      <c r="F97" s="44">
        <f t="shared" si="25"/>
        <v>13</v>
      </c>
      <c r="G97" s="44">
        <f t="shared" si="25"/>
        <v>2</v>
      </c>
      <c r="H97" s="44">
        <f t="shared" si="25"/>
        <v>6</v>
      </c>
      <c r="I97" s="44">
        <f t="shared" si="25"/>
        <v>1</v>
      </c>
      <c r="J97" s="44">
        <f t="shared" si="25"/>
        <v>6</v>
      </c>
      <c r="K97" s="45">
        <f t="shared" si="25"/>
        <v>3</v>
      </c>
      <c r="O97" s="36"/>
      <c r="P97" s="36" t="s">
        <v>110</v>
      </c>
      <c r="Q97" s="36">
        <v>1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1</v>
      </c>
      <c r="Y97" s="36">
        <v>0</v>
      </c>
      <c r="Z97" s="36"/>
    </row>
    <row r="98" spans="2:26" ht="12">
      <c r="B98" s="31" t="s">
        <v>45</v>
      </c>
      <c r="C98" s="44">
        <f>Q106+Q109</f>
        <v>21</v>
      </c>
      <c r="D98" s="44">
        <f aca="true" t="shared" si="26" ref="D98:K99">R106+R109</f>
        <v>17</v>
      </c>
      <c r="E98" s="44">
        <f t="shared" si="26"/>
        <v>12</v>
      </c>
      <c r="F98" s="44">
        <f t="shared" si="26"/>
        <v>10</v>
      </c>
      <c r="G98" s="44">
        <f t="shared" si="26"/>
        <v>2</v>
      </c>
      <c r="H98" s="44">
        <f t="shared" si="26"/>
        <v>5</v>
      </c>
      <c r="I98" s="44">
        <f t="shared" si="26"/>
        <v>0</v>
      </c>
      <c r="J98" s="44">
        <f t="shared" si="26"/>
        <v>4</v>
      </c>
      <c r="K98" s="45">
        <f t="shared" si="26"/>
        <v>0</v>
      </c>
      <c r="O98" s="36"/>
      <c r="P98" s="36" t="s">
        <v>111</v>
      </c>
      <c r="Q98" s="36">
        <v>3</v>
      </c>
      <c r="R98" s="36">
        <v>2</v>
      </c>
      <c r="S98" s="36">
        <v>1</v>
      </c>
      <c r="T98" s="36">
        <v>1</v>
      </c>
      <c r="U98" s="36">
        <v>0</v>
      </c>
      <c r="V98" s="36">
        <v>1</v>
      </c>
      <c r="W98" s="36">
        <v>0</v>
      </c>
      <c r="X98" s="36">
        <v>1</v>
      </c>
      <c r="Y98" s="36">
        <v>2</v>
      </c>
      <c r="Z98" s="36"/>
    </row>
    <row r="99" spans="2:26" ht="12">
      <c r="B99" s="43" t="s">
        <v>26</v>
      </c>
      <c r="C99" s="44">
        <f>Q107+Q110</f>
        <v>7</v>
      </c>
      <c r="D99" s="44">
        <f t="shared" si="26"/>
        <v>5</v>
      </c>
      <c r="E99" s="44">
        <f t="shared" si="26"/>
        <v>3</v>
      </c>
      <c r="F99" s="44">
        <f t="shared" si="26"/>
        <v>3</v>
      </c>
      <c r="G99" s="44">
        <f t="shared" si="26"/>
        <v>0</v>
      </c>
      <c r="H99" s="44">
        <f t="shared" si="26"/>
        <v>1</v>
      </c>
      <c r="I99" s="44">
        <f t="shared" si="26"/>
        <v>1</v>
      </c>
      <c r="J99" s="44">
        <f t="shared" si="26"/>
        <v>2</v>
      </c>
      <c r="K99" s="45">
        <f t="shared" si="26"/>
        <v>3</v>
      </c>
      <c r="O99" s="36" t="s">
        <v>125</v>
      </c>
      <c r="P99" s="36"/>
      <c r="Q99" s="36">
        <v>7</v>
      </c>
      <c r="R99" s="36">
        <v>6</v>
      </c>
      <c r="S99" s="36">
        <v>1</v>
      </c>
      <c r="T99" s="36">
        <v>1</v>
      </c>
      <c r="U99" s="36">
        <v>0</v>
      </c>
      <c r="V99" s="36">
        <v>4</v>
      </c>
      <c r="W99" s="36">
        <v>1</v>
      </c>
      <c r="X99" s="36">
        <v>1</v>
      </c>
      <c r="Y99" s="36">
        <v>2</v>
      </c>
      <c r="Z99" s="36"/>
    </row>
    <row r="100" spans="2:26" ht="12">
      <c r="B100" s="30" t="s">
        <v>37</v>
      </c>
      <c r="C100" s="44">
        <f>Q111+Q114</f>
        <v>40</v>
      </c>
      <c r="D100" s="44">
        <f aca="true" t="shared" si="27" ref="D100:K100">R111+R114</f>
        <v>30</v>
      </c>
      <c r="E100" s="44">
        <f t="shared" si="27"/>
        <v>16</v>
      </c>
      <c r="F100" s="44">
        <f t="shared" si="27"/>
        <v>13</v>
      </c>
      <c r="G100" s="44">
        <f t="shared" si="27"/>
        <v>3</v>
      </c>
      <c r="H100" s="44">
        <f t="shared" si="27"/>
        <v>11</v>
      </c>
      <c r="I100" s="44">
        <f t="shared" si="27"/>
        <v>3</v>
      </c>
      <c r="J100" s="44">
        <f t="shared" si="27"/>
        <v>10</v>
      </c>
      <c r="K100" s="45">
        <f t="shared" si="27"/>
        <v>1</v>
      </c>
      <c r="O100" s="36"/>
      <c r="P100" s="36" t="s">
        <v>110</v>
      </c>
      <c r="Q100" s="36">
        <v>4</v>
      </c>
      <c r="R100" s="36">
        <v>3</v>
      </c>
      <c r="S100" s="36">
        <v>0</v>
      </c>
      <c r="T100" s="36">
        <v>0</v>
      </c>
      <c r="U100" s="36">
        <v>0</v>
      </c>
      <c r="V100" s="36">
        <v>2</v>
      </c>
      <c r="W100" s="36">
        <v>1</v>
      </c>
      <c r="X100" s="36">
        <v>1</v>
      </c>
      <c r="Y100" s="36">
        <v>1</v>
      </c>
      <c r="Z100" s="36"/>
    </row>
    <row r="101" spans="2:26" ht="12">
      <c r="B101" s="31" t="s">
        <v>45</v>
      </c>
      <c r="C101" s="44">
        <f>Q112+Q115</f>
        <v>24</v>
      </c>
      <c r="D101" s="44">
        <f aca="true" t="shared" si="28" ref="D101:K102">R112+R115</f>
        <v>18</v>
      </c>
      <c r="E101" s="44">
        <f t="shared" si="28"/>
        <v>10</v>
      </c>
      <c r="F101" s="44">
        <f t="shared" si="28"/>
        <v>7</v>
      </c>
      <c r="G101" s="44">
        <f t="shared" si="28"/>
        <v>3</v>
      </c>
      <c r="H101" s="44">
        <f t="shared" si="28"/>
        <v>6</v>
      </c>
      <c r="I101" s="44">
        <f t="shared" si="28"/>
        <v>2</v>
      </c>
      <c r="J101" s="44">
        <f t="shared" si="28"/>
        <v>6</v>
      </c>
      <c r="K101" s="45">
        <f t="shared" si="28"/>
        <v>0</v>
      </c>
      <c r="O101" s="36"/>
      <c r="P101" s="36" t="s">
        <v>111</v>
      </c>
      <c r="Q101" s="36">
        <v>3</v>
      </c>
      <c r="R101" s="36">
        <v>3</v>
      </c>
      <c r="S101" s="36">
        <v>1</v>
      </c>
      <c r="T101" s="36">
        <v>1</v>
      </c>
      <c r="U101" s="36">
        <v>0</v>
      </c>
      <c r="V101" s="36">
        <v>2</v>
      </c>
      <c r="W101" s="36">
        <v>0</v>
      </c>
      <c r="X101" s="36">
        <v>0</v>
      </c>
      <c r="Y101" s="36">
        <v>1</v>
      </c>
      <c r="Z101" s="36"/>
    </row>
    <row r="102" spans="2:26" ht="12">
      <c r="B102" s="31" t="s">
        <v>26</v>
      </c>
      <c r="C102" s="44">
        <f>Q113+Q116</f>
        <v>16</v>
      </c>
      <c r="D102" s="44">
        <f t="shared" si="28"/>
        <v>12</v>
      </c>
      <c r="E102" s="44">
        <f t="shared" si="28"/>
        <v>6</v>
      </c>
      <c r="F102" s="44">
        <f t="shared" si="28"/>
        <v>6</v>
      </c>
      <c r="G102" s="44">
        <f t="shared" si="28"/>
        <v>0</v>
      </c>
      <c r="H102" s="44">
        <f t="shared" si="28"/>
        <v>5</v>
      </c>
      <c r="I102" s="44">
        <f t="shared" si="28"/>
        <v>1</v>
      </c>
      <c r="J102" s="44">
        <f t="shared" si="28"/>
        <v>4</v>
      </c>
      <c r="K102" s="45">
        <f t="shared" si="28"/>
        <v>1</v>
      </c>
      <c r="O102" s="36" t="s">
        <v>126</v>
      </c>
      <c r="P102" s="36"/>
      <c r="Q102" s="36">
        <v>6</v>
      </c>
      <c r="R102" s="36">
        <v>4</v>
      </c>
      <c r="S102" s="36">
        <v>1</v>
      </c>
      <c r="T102" s="36">
        <v>1</v>
      </c>
      <c r="U102" s="36">
        <v>0</v>
      </c>
      <c r="V102" s="36">
        <v>1</v>
      </c>
      <c r="W102" s="36">
        <v>2</v>
      </c>
      <c r="X102" s="36">
        <v>2</v>
      </c>
      <c r="Y102" s="36">
        <v>2</v>
      </c>
      <c r="Z102" s="36"/>
    </row>
    <row r="103" spans="2:26" ht="12">
      <c r="B103" s="42" t="s">
        <v>38</v>
      </c>
      <c r="C103" s="44">
        <f>Q117+Q120+Q123</f>
        <v>81</v>
      </c>
      <c r="D103" s="44">
        <f aca="true" t="shared" si="29" ref="D103:K103">R117+R120+R123</f>
        <v>61</v>
      </c>
      <c r="E103" s="44">
        <f t="shared" si="29"/>
        <v>40</v>
      </c>
      <c r="F103" s="44">
        <f t="shared" si="29"/>
        <v>35</v>
      </c>
      <c r="G103" s="44">
        <f t="shared" si="29"/>
        <v>5</v>
      </c>
      <c r="H103" s="44">
        <f t="shared" si="29"/>
        <v>17</v>
      </c>
      <c r="I103" s="44">
        <f t="shared" si="29"/>
        <v>4</v>
      </c>
      <c r="J103" s="44">
        <f t="shared" si="29"/>
        <v>20</v>
      </c>
      <c r="K103" s="45">
        <f t="shared" si="29"/>
        <v>1</v>
      </c>
      <c r="O103" s="36"/>
      <c r="P103" s="36" t="s">
        <v>110</v>
      </c>
      <c r="Q103" s="36">
        <v>5</v>
      </c>
      <c r="R103" s="36">
        <v>3</v>
      </c>
      <c r="S103" s="36">
        <v>1</v>
      </c>
      <c r="T103" s="36">
        <v>1</v>
      </c>
      <c r="U103" s="36">
        <v>0</v>
      </c>
      <c r="V103" s="36">
        <v>1</v>
      </c>
      <c r="W103" s="36">
        <v>1</v>
      </c>
      <c r="X103" s="36">
        <v>2</v>
      </c>
      <c r="Y103" s="36">
        <v>2</v>
      </c>
      <c r="Z103" s="36"/>
    </row>
    <row r="104" spans="2:26" ht="12">
      <c r="B104" s="31" t="s">
        <v>45</v>
      </c>
      <c r="C104" s="44">
        <f>Q118+Q121+Q124</f>
        <v>38</v>
      </c>
      <c r="D104" s="44">
        <f aca="true" t="shared" si="30" ref="D104:K105">R118+R121+R124</f>
        <v>31</v>
      </c>
      <c r="E104" s="44">
        <f t="shared" si="30"/>
        <v>22</v>
      </c>
      <c r="F104" s="44">
        <f t="shared" si="30"/>
        <v>18</v>
      </c>
      <c r="G104" s="44">
        <f t="shared" si="30"/>
        <v>4</v>
      </c>
      <c r="H104" s="44">
        <f t="shared" si="30"/>
        <v>7</v>
      </c>
      <c r="I104" s="44">
        <f t="shared" si="30"/>
        <v>2</v>
      </c>
      <c r="J104" s="44">
        <f t="shared" si="30"/>
        <v>7</v>
      </c>
      <c r="K104" s="45">
        <f t="shared" si="30"/>
        <v>0</v>
      </c>
      <c r="O104" s="36"/>
      <c r="P104" s="36" t="s">
        <v>111</v>
      </c>
      <c r="Q104" s="36">
        <v>1</v>
      </c>
      <c r="R104" s="36">
        <v>1</v>
      </c>
      <c r="S104" s="36">
        <v>0</v>
      </c>
      <c r="T104" s="36">
        <v>0</v>
      </c>
      <c r="U104" s="36">
        <v>0</v>
      </c>
      <c r="V104" s="36">
        <v>0</v>
      </c>
      <c r="W104" s="36">
        <v>1</v>
      </c>
      <c r="X104" s="36">
        <v>0</v>
      </c>
      <c r="Y104" s="36">
        <v>0</v>
      </c>
      <c r="Z104" s="36"/>
    </row>
    <row r="105" spans="2:26" ht="12">
      <c r="B105" s="32" t="s">
        <v>26</v>
      </c>
      <c r="C105" s="46">
        <f>Q119+Q122+Q125</f>
        <v>43</v>
      </c>
      <c r="D105" s="46">
        <f t="shared" si="30"/>
        <v>30</v>
      </c>
      <c r="E105" s="46">
        <f t="shared" si="30"/>
        <v>18</v>
      </c>
      <c r="F105" s="46">
        <f t="shared" si="30"/>
        <v>17</v>
      </c>
      <c r="G105" s="46">
        <f t="shared" si="30"/>
        <v>1</v>
      </c>
      <c r="H105" s="46">
        <f t="shared" si="30"/>
        <v>10</v>
      </c>
      <c r="I105" s="46">
        <f t="shared" si="30"/>
        <v>2</v>
      </c>
      <c r="J105" s="46">
        <f t="shared" si="30"/>
        <v>13</v>
      </c>
      <c r="K105" s="47">
        <f t="shared" si="30"/>
        <v>1</v>
      </c>
      <c r="O105" s="36" t="s">
        <v>127</v>
      </c>
      <c r="P105" s="36"/>
      <c r="Q105" s="36">
        <v>18</v>
      </c>
      <c r="R105" s="36">
        <v>14</v>
      </c>
      <c r="S105" s="36">
        <v>9</v>
      </c>
      <c r="T105" s="36">
        <v>8</v>
      </c>
      <c r="U105" s="36">
        <v>1</v>
      </c>
      <c r="V105" s="36">
        <v>4</v>
      </c>
      <c r="W105" s="36">
        <v>1</v>
      </c>
      <c r="X105" s="36">
        <v>4</v>
      </c>
      <c r="Y105" s="36">
        <v>3</v>
      </c>
      <c r="Z105" s="36"/>
    </row>
    <row r="106" spans="15:26" ht="12">
      <c r="O106" s="36"/>
      <c r="P106" s="36" t="s">
        <v>110</v>
      </c>
      <c r="Q106" s="36">
        <v>13</v>
      </c>
      <c r="R106" s="36">
        <v>9</v>
      </c>
      <c r="S106" s="36">
        <v>6</v>
      </c>
      <c r="T106" s="36">
        <v>5</v>
      </c>
      <c r="U106" s="36">
        <v>1</v>
      </c>
      <c r="V106" s="36">
        <v>3</v>
      </c>
      <c r="W106" s="36">
        <v>0</v>
      </c>
      <c r="X106" s="36">
        <v>4</v>
      </c>
      <c r="Y106" s="36">
        <v>0</v>
      </c>
      <c r="Z106" s="36"/>
    </row>
    <row r="107" spans="15:26" ht="12">
      <c r="O107" s="36"/>
      <c r="P107" s="36" t="s">
        <v>111</v>
      </c>
      <c r="Q107" s="36">
        <v>5</v>
      </c>
      <c r="R107" s="36">
        <v>5</v>
      </c>
      <c r="S107" s="36">
        <v>3</v>
      </c>
      <c r="T107" s="36">
        <v>3</v>
      </c>
      <c r="U107" s="36">
        <v>0</v>
      </c>
      <c r="V107" s="36">
        <v>1</v>
      </c>
      <c r="W107" s="36">
        <v>1</v>
      </c>
      <c r="X107" s="36">
        <v>0</v>
      </c>
      <c r="Y107" s="36">
        <v>3</v>
      </c>
      <c r="Z107" s="36"/>
    </row>
    <row r="108" spans="15:26" ht="12">
      <c r="O108" s="36" t="s">
        <v>128</v>
      </c>
      <c r="P108" s="36"/>
      <c r="Q108" s="36">
        <v>10</v>
      </c>
      <c r="R108" s="36">
        <v>8</v>
      </c>
      <c r="S108" s="36">
        <v>6</v>
      </c>
      <c r="T108" s="36">
        <v>5</v>
      </c>
      <c r="U108" s="36">
        <v>1</v>
      </c>
      <c r="V108" s="36">
        <v>2</v>
      </c>
      <c r="W108" s="36">
        <v>0</v>
      </c>
      <c r="X108" s="36">
        <v>2</v>
      </c>
      <c r="Y108" s="36">
        <v>0</v>
      </c>
      <c r="Z108" s="36"/>
    </row>
    <row r="109" spans="15:26" ht="12">
      <c r="O109" s="36"/>
      <c r="P109" s="36" t="s">
        <v>110</v>
      </c>
      <c r="Q109" s="36">
        <v>8</v>
      </c>
      <c r="R109" s="36">
        <v>8</v>
      </c>
      <c r="S109" s="36">
        <v>6</v>
      </c>
      <c r="T109" s="36">
        <v>5</v>
      </c>
      <c r="U109" s="36">
        <v>1</v>
      </c>
      <c r="V109" s="36">
        <v>2</v>
      </c>
      <c r="W109" s="36">
        <v>0</v>
      </c>
      <c r="X109" s="36">
        <v>0</v>
      </c>
      <c r="Y109" s="36">
        <v>0</v>
      </c>
      <c r="Z109" s="36"/>
    </row>
    <row r="110" spans="15:26" ht="12">
      <c r="O110" s="36"/>
      <c r="P110" s="36" t="s">
        <v>111</v>
      </c>
      <c r="Q110" s="36">
        <v>2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2</v>
      </c>
      <c r="Y110" s="36">
        <v>0</v>
      </c>
      <c r="Z110" s="36"/>
    </row>
    <row r="111" spans="15:26" ht="12">
      <c r="O111" s="36" t="s">
        <v>129</v>
      </c>
      <c r="P111" s="36"/>
      <c r="Q111" s="36">
        <v>15</v>
      </c>
      <c r="R111" s="36">
        <v>13</v>
      </c>
      <c r="S111" s="36">
        <v>7</v>
      </c>
      <c r="T111" s="36">
        <v>6</v>
      </c>
      <c r="U111" s="36">
        <v>1</v>
      </c>
      <c r="V111" s="36">
        <v>4</v>
      </c>
      <c r="W111" s="36">
        <v>2</v>
      </c>
      <c r="X111" s="36">
        <v>2</v>
      </c>
      <c r="Y111" s="36">
        <v>1</v>
      </c>
      <c r="Z111" s="36"/>
    </row>
    <row r="112" spans="15:26" ht="12">
      <c r="O112" s="36"/>
      <c r="P112" s="36" t="s">
        <v>110</v>
      </c>
      <c r="Q112" s="36">
        <v>8</v>
      </c>
      <c r="R112" s="36">
        <v>7</v>
      </c>
      <c r="S112" s="36">
        <v>5</v>
      </c>
      <c r="T112" s="36">
        <v>4</v>
      </c>
      <c r="U112" s="36">
        <v>1</v>
      </c>
      <c r="V112" s="36">
        <v>1</v>
      </c>
      <c r="W112" s="36">
        <v>1</v>
      </c>
      <c r="X112" s="36">
        <v>1</v>
      </c>
      <c r="Y112" s="36">
        <v>0</v>
      </c>
      <c r="Z112" s="36"/>
    </row>
    <row r="113" spans="15:26" ht="12">
      <c r="O113" s="36"/>
      <c r="P113" s="36" t="s">
        <v>111</v>
      </c>
      <c r="Q113" s="36">
        <v>7</v>
      </c>
      <c r="R113" s="36">
        <v>6</v>
      </c>
      <c r="S113" s="36">
        <v>2</v>
      </c>
      <c r="T113" s="36">
        <v>2</v>
      </c>
      <c r="U113" s="36">
        <v>0</v>
      </c>
      <c r="V113" s="36">
        <v>3</v>
      </c>
      <c r="W113" s="36">
        <v>1</v>
      </c>
      <c r="X113" s="36">
        <v>1</v>
      </c>
      <c r="Y113" s="36">
        <v>1</v>
      </c>
      <c r="Z113" s="36"/>
    </row>
    <row r="114" spans="15:26" ht="12">
      <c r="O114" s="36" t="s">
        <v>130</v>
      </c>
      <c r="P114" s="36"/>
      <c r="Q114" s="36">
        <v>25</v>
      </c>
      <c r="R114" s="36">
        <v>17</v>
      </c>
      <c r="S114" s="36">
        <v>9</v>
      </c>
      <c r="T114" s="36">
        <v>7</v>
      </c>
      <c r="U114" s="36">
        <v>2</v>
      </c>
      <c r="V114" s="36">
        <v>7</v>
      </c>
      <c r="W114" s="36">
        <v>1</v>
      </c>
      <c r="X114" s="36">
        <v>8</v>
      </c>
      <c r="Y114" s="36">
        <v>0</v>
      </c>
      <c r="Z114" s="36"/>
    </row>
    <row r="115" spans="15:26" ht="12">
      <c r="O115" s="36"/>
      <c r="P115" s="36" t="s">
        <v>110</v>
      </c>
      <c r="Q115" s="36">
        <v>16</v>
      </c>
      <c r="R115" s="36">
        <v>11</v>
      </c>
      <c r="S115" s="36">
        <v>5</v>
      </c>
      <c r="T115" s="36">
        <v>3</v>
      </c>
      <c r="U115" s="36">
        <v>2</v>
      </c>
      <c r="V115" s="36">
        <v>5</v>
      </c>
      <c r="W115" s="36">
        <v>1</v>
      </c>
      <c r="X115" s="36">
        <v>5</v>
      </c>
      <c r="Y115" s="36">
        <v>0</v>
      </c>
      <c r="Z115" s="36"/>
    </row>
    <row r="116" spans="15:26" ht="12">
      <c r="O116" s="36"/>
      <c r="P116" s="36" t="s">
        <v>111</v>
      </c>
      <c r="Q116" s="36">
        <v>9</v>
      </c>
      <c r="R116" s="36">
        <v>6</v>
      </c>
      <c r="S116" s="36">
        <v>4</v>
      </c>
      <c r="T116" s="36">
        <v>4</v>
      </c>
      <c r="U116" s="36">
        <v>0</v>
      </c>
      <c r="V116" s="36">
        <v>2</v>
      </c>
      <c r="W116" s="36">
        <v>0</v>
      </c>
      <c r="X116" s="36">
        <v>3</v>
      </c>
      <c r="Y116" s="36">
        <v>0</v>
      </c>
      <c r="Z116" s="36"/>
    </row>
    <row r="117" spans="15:26" ht="12">
      <c r="O117" s="36" t="s">
        <v>131</v>
      </c>
      <c r="P117" s="36"/>
      <c r="Q117" s="36">
        <v>35</v>
      </c>
      <c r="R117" s="36">
        <v>26</v>
      </c>
      <c r="S117" s="36">
        <v>20</v>
      </c>
      <c r="T117" s="36">
        <v>18</v>
      </c>
      <c r="U117" s="36">
        <v>2</v>
      </c>
      <c r="V117" s="36">
        <v>4</v>
      </c>
      <c r="W117" s="36">
        <v>2</v>
      </c>
      <c r="X117" s="36">
        <v>9</v>
      </c>
      <c r="Y117" s="36">
        <v>1</v>
      </c>
      <c r="Z117" s="36"/>
    </row>
    <row r="118" spans="15:26" ht="12">
      <c r="O118" s="36"/>
      <c r="P118" s="36" t="s">
        <v>110</v>
      </c>
      <c r="Q118" s="36">
        <v>17</v>
      </c>
      <c r="R118" s="36">
        <v>15</v>
      </c>
      <c r="S118" s="36">
        <v>13</v>
      </c>
      <c r="T118" s="36">
        <v>11</v>
      </c>
      <c r="U118" s="36">
        <v>2</v>
      </c>
      <c r="V118" s="36">
        <v>1</v>
      </c>
      <c r="W118" s="36">
        <v>1</v>
      </c>
      <c r="X118" s="36">
        <v>2</v>
      </c>
      <c r="Y118" s="36">
        <v>0</v>
      </c>
      <c r="Z118" s="36"/>
    </row>
    <row r="119" spans="15:26" ht="12">
      <c r="O119" s="36"/>
      <c r="P119" s="36" t="s">
        <v>111</v>
      </c>
      <c r="Q119" s="36">
        <v>18</v>
      </c>
      <c r="R119" s="36">
        <v>11</v>
      </c>
      <c r="S119" s="36">
        <v>7</v>
      </c>
      <c r="T119" s="36">
        <v>7</v>
      </c>
      <c r="U119" s="36">
        <v>0</v>
      </c>
      <c r="V119" s="36">
        <v>3</v>
      </c>
      <c r="W119" s="36">
        <v>1</v>
      </c>
      <c r="X119" s="36">
        <v>7</v>
      </c>
      <c r="Y119" s="36">
        <v>1</v>
      </c>
      <c r="Z119" s="36"/>
    </row>
    <row r="120" spans="15:26" ht="12">
      <c r="O120" s="36" t="s">
        <v>132</v>
      </c>
      <c r="P120" s="36"/>
      <c r="Q120" s="36">
        <v>28</v>
      </c>
      <c r="R120" s="36">
        <v>20</v>
      </c>
      <c r="S120" s="36">
        <v>12</v>
      </c>
      <c r="T120" s="36">
        <v>10</v>
      </c>
      <c r="U120" s="36">
        <v>2</v>
      </c>
      <c r="V120" s="36">
        <v>7</v>
      </c>
      <c r="W120" s="36">
        <v>1</v>
      </c>
      <c r="X120" s="36">
        <v>8</v>
      </c>
      <c r="Y120" s="36">
        <v>0</v>
      </c>
      <c r="Z120" s="36"/>
    </row>
    <row r="121" spans="15:26" ht="12">
      <c r="O121" s="36"/>
      <c r="P121" s="36" t="s">
        <v>110</v>
      </c>
      <c r="Q121" s="36">
        <v>13</v>
      </c>
      <c r="R121" s="36">
        <v>9</v>
      </c>
      <c r="S121" s="36">
        <v>5</v>
      </c>
      <c r="T121" s="36">
        <v>4</v>
      </c>
      <c r="U121" s="36">
        <v>1</v>
      </c>
      <c r="V121" s="36">
        <v>3</v>
      </c>
      <c r="W121" s="36">
        <v>1</v>
      </c>
      <c r="X121" s="36">
        <v>4</v>
      </c>
      <c r="Y121" s="36">
        <v>0</v>
      </c>
      <c r="Z121" s="36"/>
    </row>
    <row r="122" spans="15:26" ht="12">
      <c r="O122" s="36"/>
      <c r="P122" s="36" t="s">
        <v>111</v>
      </c>
      <c r="Q122" s="36">
        <v>15</v>
      </c>
      <c r="R122" s="36">
        <v>11</v>
      </c>
      <c r="S122" s="36">
        <v>7</v>
      </c>
      <c r="T122" s="36">
        <v>6</v>
      </c>
      <c r="U122" s="36">
        <v>1</v>
      </c>
      <c r="V122" s="36">
        <v>4</v>
      </c>
      <c r="W122" s="36">
        <v>0</v>
      </c>
      <c r="X122" s="36">
        <v>4</v>
      </c>
      <c r="Y122" s="36">
        <v>0</v>
      </c>
      <c r="Z122" s="36"/>
    </row>
    <row r="123" spans="15:26" ht="12">
      <c r="O123" s="36" t="s">
        <v>133</v>
      </c>
      <c r="P123" s="36"/>
      <c r="Q123" s="36">
        <v>18</v>
      </c>
      <c r="R123" s="36">
        <v>15</v>
      </c>
      <c r="S123" s="36">
        <v>8</v>
      </c>
      <c r="T123" s="36">
        <v>7</v>
      </c>
      <c r="U123" s="36">
        <v>1</v>
      </c>
      <c r="V123" s="36">
        <v>6</v>
      </c>
      <c r="W123" s="36">
        <v>1</v>
      </c>
      <c r="X123" s="36">
        <v>3</v>
      </c>
      <c r="Y123" s="36">
        <v>0</v>
      </c>
      <c r="Z123" s="36"/>
    </row>
    <row r="124" spans="15:26" ht="12">
      <c r="O124" s="36"/>
      <c r="P124" s="36" t="s">
        <v>110</v>
      </c>
      <c r="Q124" s="36">
        <v>8</v>
      </c>
      <c r="R124" s="36">
        <v>7</v>
      </c>
      <c r="S124" s="36">
        <v>4</v>
      </c>
      <c r="T124" s="36">
        <v>3</v>
      </c>
      <c r="U124" s="36">
        <v>1</v>
      </c>
      <c r="V124" s="36">
        <v>3</v>
      </c>
      <c r="W124" s="36">
        <v>0</v>
      </c>
      <c r="X124" s="36">
        <v>1</v>
      </c>
      <c r="Y124" s="36">
        <v>0</v>
      </c>
      <c r="Z124" s="36"/>
    </row>
    <row r="125" spans="15:26" ht="12">
      <c r="O125" s="36"/>
      <c r="P125" s="36" t="s">
        <v>111</v>
      </c>
      <c r="Q125" s="36">
        <v>10</v>
      </c>
      <c r="R125" s="36">
        <v>8</v>
      </c>
      <c r="S125" s="36">
        <v>4</v>
      </c>
      <c r="T125" s="36">
        <v>4</v>
      </c>
      <c r="U125" s="36">
        <v>0</v>
      </c>
      <c r="V125" s="36">
        <v>3</v>
      </c>
      <c r="W125" s="36">
        <v>1</v>
      </c>
      <c r="X125" s="36">
        <v>2</v>
      </c>
      <c r="Y125" s="36">
        <v>0</v>
      </c>
      <c r="Z125" s="36"/>
    </row>
    <row r="126" spans="15:26" ht="12">
      <c r="O126" s="36" t="s">
        <v>134</v>
      </c>
      <c r="P126" s="36"/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/>
    </row>
    <row r="127" spans="15:26" ht="12">
      <c r="O127" s="36"/>
      <c r="P127" s="36" t="s">
        <v>110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/>
    </row>
    <row r="128" spans="15:26" ht="12">
      <c r="O128" s="36"/>
      <c r="P128" s="36" t="s">
        <v>111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/>
    </row>
  </sheetData>
  <sheetProtection/>
  <mergeCells count="36">
    <mergeCell ref="F68:F69"/>
    <mergeCell ref="G68:G69"/>
    <mergeCell ref="C65:J65"/>
    <mergeCell ref="K65:K68"/>
    <mergeCell ref="C66:C69"/>
    <mergeCell ref="D66:I66"/>
    <mergeCell ref="J66:J69"/>
    <mergeCell ref="D67:D69"/>
    <mergeCell ref="E67:G67"/>
    <mergeCell ref="H67:H69"/>
    <mergeCell ref="I67:I69"/>
    <mergeCell ref="E68:E69"/>
    <mergeCell ref="D3:I3"/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  <mergeCell ref="D20:D22"/>
    <mergeCell ref="E20:G20"/>
    <mergeCell ref="H20:H22"/>
    <mergeCell ref="I20:I22"/>
    <mergeCell ref="F21:F22"/>
    <mergeCell ref="G21:G22"/>
    <mergeCell ref="E21:E22"/>
    <mergeCell ref="C3:C6"/>
    <mergeCell ref="E4:G4"/>
    <mergeCell ref="J3:J6"/>
    <mergeCell ref="I4:I6"/>
    <mergeCell ref="G5:G6"/>
    <mergeCell ref="D4:D6"/>
  </mergeCells>
  <printOptions horizontalCentered="1"/>
  <pageMargins left="0.85" right="0.7086614173228347" top="0.69" bottom="0.5905511811023623" header="0.31496062992125984" footer="0.62992125984251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5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625" style="111" customWidth="1"/>
    <col min="2" max="2" width="10.125" style="111" customWidth="1"/>
    <col min="3" max="16" width="6.25390625" style="111" customWidth="1"/>
    <col min="17" max="16384" width="9.00390625" style="111" customWidth="1"/>
  </cols>
  <sheetData>
    <row r="1" spans="2:4" s="100" customFormat="1" ht="16.5" customHeight="1">
      <c r="B1" s="99" t="s">
        <v>138</v>
      </c>
      <c r="C1" s="99"/>
      <c r="D1" s="99"/>
    </row>
    <row r="2" spans="2:16" s="100" customFormat="1" ht="13.5" customHeight="1">
      <c r="B2" s="237"/>
      <c r="C2" s="471" t="s">
        <v>239</v>
      </c>
      <c r="D2" s="471"/>
      <c r="E2" s="471" t="s">
        <v>202</v>
      </c>
      <c r="F2" s="471"/>
      <c r="G2" s="469" t="s">
        <v>169</v>
      </c>
      <c r="H2" s="470"/>
      <c r="I2" s="470" t="s">
        <v>158</v>
      </c>
      <c r="J2" s="469"/>
      <c r="K2" s="468" t="s">
        <v>135</v>
      </c>
      <c r="L2" s="468"/>
      <c r="M2" s="470" t="s">
        <v>95</v>
      </c>
      <c r="N2" s="469"/>
      <c r="O2" s="468" t="s">
        <v>80</v>
      </c>
      <c r="P2" s="469"/>
    </row>
    <row r="3" spans="2:16" s="100" customFormat="1" ht="13.5" customHeight="1">
      <c r="B3" s="246" t="s">
        <v>20</v>
      </c>
      <c r="C3" s="278" t="s">
        <v>7</v>
      </c>
      <c r="D3" s="278" t="s">
        <v>48</v>
      </c>
      <c r="E3" s="278" t="s">
        <v>7</v>
      </c>
      <c r="F3" s="278" t="s">
        <v>142</v>
      </c>
      <c r="G3" s="279" t="s">
        <v>7</v>
      </c>
      <c r="H3" s="280" t="s">
        <v>48</v>
      </c>
      <c r="I3" s="278" t="s">
        <v>7</v>
      </c>
      <c r="J3" s="278" t="s">
        <v>48</v>
      </c>
      <c r="K3" s="279" t="s">
        <v>7</v>
      </c>
      <c r="L3" s="280" t="s">
        <v>48</v>
      </c>
      <c r="M3" s="278" t="s">
        <v>7</v>
      </c>
      <c r="N3" s="278" t="s">
        <v>46</v>
      </c>
      <c r="O3" s="279" t="s">
        <v>7</v>
      </c>
      <c r="P3" s="278" t="s">
        <v>46</v>
      </c>
    </row>
    <row r="4" spans="2:29" s="107" customFormat="1" ht="13.5" customHeight="1">
      <c r="B4" s="289" t="s">
        <v>58</v>
      </c>
      <c r="C4" s="370">
        <v>188</v>
      </c>
      <c r="D4" s="371">
        <v>13.5</v>
      </c>
      <c r="E4" s="294">
        <v>171</v>
      </c>
      <c r="F4" s="291">
        <v>12.2</v>
      </c>
      <c r="G4" s="296">
        <v>189</v>
      </c>
      <c r="H4" s="293">
        <v>13.356928217464926</v>
      </c>
      <c r="I4" s="294">
        <v>218</v>
      </c>
      <c r="J4" s="291">
        <v>15.314527374717683</v>
      </c>
      <c r="K4" s="296">
        <v>276</v>
      </c>
      <c r="L4" s="293">
        <v>19.287791317279275</v>
      </c>
      <c r="M4" s="294">
        <v>232</v>
      </c>
      <c r="N4" s="291">
        <v>16.1</v>
      </c>
      <c r="O4" s="296">
        <v>220</v>
      </c>
      <c r="P4" s="291">
        <v>15.232419018921433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2:16" s="100" customFormat="1" ht="12.75" customHeight="1">
      <c r="B5" s="242" t="s">
        <v>62</v>
      </c>
      <c r="C5" s="372" t="s">
        <v>243</v>
      </c>
      <c r="D5" s="373">
        <v>18.2</v>
      </c>
      <c r="E5" s="258">
        <v>5</v>
      </c>
      <c r="F5" s="259">
        <v>5.6448062138026796</v>
      </c>
      <c r="G5" s="102">
        <v>14</v>
      </c>
      <c r="H5" s="93">
        <v>15.715504467693414</v>
      </c>
      <c r="I5" s="258">
        <v>14</v>
      </c>
      <c r="J5" s="259">
        <v>15.617853437601099</v>
      </c>
      <c r="K5" s="102">
        <v>10</v>
      </c>
      <c r="L5" s="93">
        <v>11.162084630925671</v>
      </c>
      <c r="M5" s="184">
        <v>8</v>
      </c>
      <c r="N5" s="247">
        <v>8.8</v>
      </c>
      <c r="O5" s="94">
        <v>15</v>
      </c>
      <c r="P5" s="247">
        <v>16.451336945315756</v>
      </c>
    </row>
    <row r="6" spans="2:16" s="100" customFormat="1" ht="12.75" customHeight="1">
      <c r="B6" s="242" t="s">
        <v>143</v>
      </c>
      <c r="C6" s="372" t="s">
        <v>240</v>
      </c>
      <c r="D6" s="373">
        <v>14</v>
      </c>
      <c r="E6" s="258">
        <v>32</v>
      </c>
      <c r="F6" s="259">
        <v>13.893833742911974</v>
      </c>
      <c r="G6" s="102">
        <v>29</v>
      </c>
      <c r="H6" s="93">
        <v>12.500538816328291</v>
      </c>
      <c r="I6" s="258">
        <v>24</v>
      </c>
      <c r="J6" s="259">
        <v>10.297733211476823</v>
      </c>
      <c r="K6" s="102">
        <v>43</v>
      </c>
      <c r="L6" s="93">
        <v>18.382510110380558</v>
      </c>
      <c r="M6" s="184">
        <v>28</v>
      </c>
      <c r="N6" s="247">
        <v>11.9</v>
      </c>
      <c r="O6" s="94">
        <v>32</v>
      </c>
      <c r="P6" s="247">
        <v>13.600989471984086</v>
      </c>
    </row>
    <row r="7" spans="2:16" s="100" customFormat="1" ht="12.75" customHeight="1">
      <c r="B7" s="242" t="s">
        <v>144</v>
      </c>
      <c r="C7" s="372" t="s">
        <v>241</v>
      </c>
      <c r="D7" s="373">
        <v>11.4</v>
      </c>
      <c r="E7" s="258">
        <v>16</v>
      </c>
      <c r="F7" s="259">
        <v>9.473285335354301</v>
      </c>
      <c r="G7" s="102">
        <v>21</v>
      </c>
      <c r="H7" s="93">
        <v>12.281132671321801</v>
      </c>
      <c r="I7" s="258">
        <v>11</v>
      </c>
      <c r="J7" s="259">
        <v>6.371972588932463</v>
      </c>
      <c r="K7" s="102">
        <v>33</v>
      </c>
      <c r="L7" s="93">
        <v>18.946244337656523</v>
      </c>
      <c r="M7" s="184">
        <v>17</v>
      </c>
      <c r="N7" s="247">
        <v>9.6</v>
      </c>
      <c r="O7" s="94">
        <v>28</v>
      </c>
      <c r="P7" s="247">
        <v>15.766742309489889</v>
      </c>
    </row>
    <row r="8" spans="2:16" s="100" customFormat="1" ht="12.75" customHeight="1">
      <c r="B8" s="248" t="s">
        <v>24</v>
      </c>
      <c r="C8" s="374" t="s">
        <v>242</v>
      </c>
      <c r="D8" s="375">
        <v>11.2</v>
      </c>
      <c r="E8" s="260">
        <v>67</v>
      </c>
      <c r="F8" s="261">
        <v>12.967482585832155</v>
      </c>
      <c r="G8" s="255">
        <v>59</v>
      </c>
      <c r="H8" s="95">
        <v>11.411219743344262</v>
      </c>
      <c r="I8" s="260">
        <v>83</v>
      </c>
      <c r="J8" s="261">
        <v>16.05099187394363</v>
      </c>
      <c r="K8" s="255">
        <v>98</v>
      </c>
      <c r="L8" s="95">
        <v>18.952286651401696</v>
      </c>
      <c r="M8" s="266">
        <v>84</v>
      </c>
      <c r="N8" s="249">
        <v>16.3</v>
      </c>
      <c r="O8" s="96">
        <v>82</v>
      </c>
      <c r="P8" s="249">
        <v>15.922268263035873</v>
      </c>
    </row>
    <row r="9" spans="2:16" s="100" customFormat="1" ht="12.75" customHeight="1">
      <c r="B9" s="243" t="s">
        <v>136</v>
      </c>
      <c r="C9" s="376" t="s">
        <v>243</v>
      </c>
      <c r="D9" s="377">
        <v>12.1</v>
      </c>
      <c r="E9" s="262">
        <v>16</v>
      </c>
      <c r="F9" s="263">
        <v>12.07428705108178</v>
      </c>
      <c r="G9" s="256">
        <v>17</v>
      </c>
      <c r="H9" s="97">
        <v>12.734177784103252</v>
      </c>
      <c r="I9" s="262">
        <v>21</v>
      </c>
      <c r="J9" s="263">
        <v>15.616982352809941</v>
      </c>
      <c r="K9" s="256">
        <v>20</v>
      </c>
      <c r="L9" s="97">
        <v>14.782621550105695</v>
      </c>
      <c r="M9" s="267">
        <v>25</v>
      </c>
      <c r="N9" s="250">
        <v>18.3</v>
      </c>
      <c r="O9" s="98">
        <v>14</v>
      </c>
      <c r="P9" s="250">
        <v>10.201925249036282</v>
      </c>
    </row>
    <row r="10" spans="2:16" s="100" customFormat="1" ht="12.75" customHeight="1">
      <c r="B10" s="242" t="s">
        <v>145</v>
      </c>
      <c r="C10" s="372" t="s">
        <v>244</v>
      </c>
      <c r="D10" s="373">
        <v>17</v>
      </c>
      <c r="E10" s="258">
        <v>12</v>
      </c>
      <c r="F10" s="259">
        <v>8.026004253782254</v>
      </c>
      <c r="G10" s="102">
        <v>21</v>
      </c>
      <c r="H10" s="93">
        <v>13.822973782426391</v>
      </c>
      <c r="I10" s="258">
        <v>29</v>
      </c>
      <c r="J10" s="259">
        <v>18.809794065185663</v>
      </c>
      <c r="K10" s="102">
        <v>40</v>
      </c>
      <c r="L10" s="93">
        <v>25.5424579507286</v>
      </c>
      <c r="M10" s="184">
        <v>39</v>
      </c>
      <c r="N10" s="247">
        <v>24.6</v>
      </c>
      <c r="O10" s="94">
        <v>29</v>
      </c>
      <c r="P10" s="247">
        <v>18.010408774174316</v>
      </c>
    </row>
    <row r="11" spans="2:16" s="100" customFormat="1" ht="12.75" customHeight="1">
      <c r="B11" s="243" t="s">
        <v>146</v>
      </c>
      <c r="C11" s="376" t="s">
        <v>245</v>
      </c>
      <c r="D11" s="377">
        <v>18.9</v>
      </c>
      <c r="E11" s="262">
        <v>23</v>
      </c>
      <c r="F11" s="263">
        <v>19.400114713721784</v>
      </c>
      <c r="G11" s="256">
        <v>28</v>
      </c>
      <c r="H11" s="97">
        <v>23.24172221161588</v>
      </c>
      <c r="I11" s="262">
        <v>36</v>
      </c>
      <c r="J11" s="263">
        <v>29.41032302338121</v>
      </c>
      <c r="K11" s="256">
        <v>32</v>
      </c>
      <c r="L11" s="97">
        <v>25.74644578361721</v>
      </c>
      <c r="M11" s="267">
        <v>31</v>
      </c>
      <c r="N11" s="250">
        <v>24.8</v>
      </c>
      <c r="O11" s="98">
        <v>20</v>
      </c>
      <c r="P11" s="250">
        <v>15.748651521713454</v>
      </c>
    </row>
    <row r="12" spans="2:29" s="104" customFormat="1" ht="12">
      <c r="B12" s="101"/>
      <c r="C12" s="101"/>
      <c r="D12" s="101"/>
      <c r="E12" s="102"/>
      <c r="F12" s="103"/>
      <c r="G12" s="102"/>
      <c r="H12" s="103"/>
      <c r="I12" s="102"/>
      <c r="J12" s="103"/>
      <c r="K12" s="102"/>
      <c r="L12" s="103"/>
      <c r="M12" s="102"/>
      <c r="N12" s="103"/>
      <c r="O12" s="102"/>
      <c r="P12" s="103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2:4" s="100" customFormat="1" ht="16.5" customHeight="1">
      <c r="B13" s="99" t="s">
        <v>139</v>
      </c>
      <c r="C13" s="99"/>
      <c r="D13" s="99"/>
    </row>
    <row r="14" spans="2:16" s="100" customFormat="1" ht="13.5" customHeight="1">
      <c r="B14" s="269"/>
      <c r="C14" s="471" t="s">
        <v>239</v>
      </c>
      <c r="D14" s="471"/>
      <c r="E14" s="471" t="s">
        <v>202</v>
      </c>
      <c r="F14" s="471"/>
      <c r="G14" s="469" t="s">
        <v>169</v>
      </c>
      <c r="H14" s="470"/>
      <c r="I14" s="470" t="s">
        <v>158</v>
      </c>
      <c r="J14" s="469"/>
      <c r="K14" s="468" t="s">
        <v>135</v>
      </c>
      <c r="L14" s="468"/>
      <c r="M14" s="470" t="s">
        <v>95</v>
      </c>
      <c r="N14" s="469"/>
      <c r="O14" s="468" t="s">
        <v>80</v>
      </c>
      <c r="P14" s="469"/>
    </row>
    <row r="15" spans="2:16" s="100" customFormat="1" ht="13.5" customHeight="1">
      <c r="B15" s="271" t="s">
        <v>47</v>
      </c>
      <c r="C15" s="274" t="s">
        <v>7</v>
      </c>
      <c r="D15" s="275" t="s">
        <v>19</v>
      </c>
      <c r="E15" s="274" t="s">
        <v>7</v>
      </c>
      <c r="F15" s="275" t="s">
        <v>19</v>
      </c>
      <c r="G15" s="276" t="s">
        <v>7</v>
      </c>
      <c r="H15" s="277" t="s">
        <v>19</v>
      </c>
      <c r="I15" s="274" t="s">
        <v>7</v>
      </c>
      <c r="J15" s="275" t="s">
        <v>19</v>
      </c>
      <c r="K15" s="276" t="s">
        <v>7</v>
      </c>
      <c r="L15" s="277" t="s">
        <v>19</v>
      </c>
      <c r="M15" s="274" t="s">
        <v>7</v>
      </c>
      <c r="N15" s="275" t="s">
        <v>19</v>
      </c>
      <c r="O15" s="276" t="s">
        <v>7</v>
      </c>
      <c r="P15" s="275" t="s">
        <v>19</v>
      </c>
    </row>
    <row r="16" spans="2:28" s="107" customFormat="1" ht="12.75" customHeight="1">
      <c r="B16" s="240" t="s">
        <v>147</v>
      </c>
      <c r="C16" s="240"/>
      <c r="D16" s="240"/>
      <c r="E16" s="8">
        <v>1</v>
      </c>
      <c r="F16" s="272">
        <v>0.5847953216374269</v>
      </c>
      <c r="G16" s="10">
        <v>0</v>
      </c>
      <c r="H16" s="106">
        <v>0</v>
      </c>
      <c r="I16" s="8">
        <v>0</v>
      </c>
      <c r="J16" s="272">
        <v>0</v>
      </c>
      <c r="K16" s="10">
        <v>1</v>
      </c>
      <c r="L16" s="106">
        <v>0.36231884057971014</v>
      </c>
      <c r="M16" s="9">
        <v>1</v>
      </c>
      <c r="N16" s="270">
        <v>0.4</v>
      </c>
      <c r="O16" s="27">
        <v>0</v>
      </c>
      <c r="P16" s="270">
        <v>0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2:28" s="107" customFormat="1" ht="12.75" customHeight="1">
      <c r="B17" s="240" t="s">
        <v>148</v>
      </c>
      <c r="C17" s="240"/>
      <c r="D17" s="240"/>
      <c r="E17" s="8"/>
      <c r="F17" s="272"/>
      <c r="G17" s="10">
        <v>0</v>
      </c>
      <c r="H17" s="106">
        <v>0</v>
      </c>
      <c r="I17" s="8">
        <v>1</v>
      </c>
      <c r="J17" s="272">
        <v>0.45871559633027525</v>
      </c>
      <c r="K17" s="10">
        <v>1</v>
      </c>
      <c r="L17" s="106">
        <v>0.36231884057971014</v>
      </c>
      <c r="M17" s="9">
        <v>1</v>
      </c>
      <c r="N17" s="270">
        <v>0.4</v>
      </c>
      <c r="O17" s="27">
        <v>0</v>
      </c>
      <c r="P17" s="270">
        <v>0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2:28" s="107" customFormat="1" ht="12.75" customHeight="1">
      <c r="B18" s="240" t="s">
        <v>149</v>
      </c>
      <c r="C18" s="240"/>
      <c r="D18" s="240"/>
      <c r="E18" s="8"/>
      <c r="F18" s="272"/>
      <c r="G18" s="10">
        <v>0</v>
      </c>
      <c r="H18" s="106">
        <v>0</v>
      </c>
      <c r="I18" s="8">
        <v>1</v>
      </c>
      <c r="J18" s="272">
        <v>0.45871559633027525</v>
      </c>
      <c r="K18" s="10">
        <v>0</v>
      </c>
      <c r="L18" s="106">
        <v>0</v>
      </c>
      <c r="M18" s="9">
        <v>0</v>
      </c>
      <c r="N18" s="270">
        <v>0</v>
      </c>
      <c r="O18" s="27">
        <v>0</v>
      </c>
      <c r="P18" s="270">
        <v>0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2:28" s="107" customFormat="1" ht="12.75" customHeight="1">
      <c r="B19" s="240" t="s">
        <v>150</v>
      </c>
      <c r="C19" s="240"/>
      <c r="D19" s="240"/>
      <c r="E19" s="8"/>
      <c r="F19" s="272"/>
      <c r="G19" s="10">
        <v>1</v>
      </c>
      <c r="H19" s="106">
        <v>0.5291005291005291</v>
      </c>
      <c r="I19" s="8">
        <v>1</v>
      </c>
      <c r="J19" s="272">
        <v>0.45871559633027525</v>
      </c>
      <c r="K19" s="10">
        <v>2</v>
      </c>
      <c r="L19" s="106">
        <v>0.7246376811594203</v>
      </c>
      <c r="M19" s="9">
        <v>1</v>
      </c>
      <c r="N19" s="270">
        <v>0.4</v>
      </c>
      <c r="O19" s="27">
        <v>0</v>
      </c>
      <c r="P19" s="270">
        <v>0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2:28" s="107" customFormat="1" ht="12.75" customHeight="1">
      <c r="B20" s="240" t="s">
        <v>151</v>
      </c>
      <c r="C20" s="238" t="s">
        <v>247</v>
      </c>
      <c r="D20" s="238" t="s">
        <v>253</v>
      </c>
      <c r="E20" s="8">
        <v>6</v>
      </c>
      <c r="F20" s="272">
        <v>3.508771929824561</v>
      </c>
      <c r="G20" s="10">
        <v>10</v>
      </c>
      <c r="H20" s="106">
        <v>5.291005291005291</v>
      </c>
      <c r="I20" s="8">
        <v>9</v>
      </c>
      <c r="J20" s="272">
        <v>4.128440366972478</v>
      </c>
      <c r="K20" s="10">
        <v>14</v>
      </c>
      <c r="L20" s="106">
        <v>5.072463768115942</v>
      </c>
      <c r="M20" s="9">
        <v>11</v>
      </c>
      <c r="N20" s="270">
        <v>4.7</v>
      </c>
      <c r="O20" s="27">
        <v>11</v>
      </c>
      <c r="P20" s="270">
        <v>5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2:28" s="107" customFormat="1" ht="12.75" customHeight="1">
      <c r="B21" s="240" t="s">
        <v>152</v>
      </c>
      <c r="C21" s="238" t="s">
        <v>247</v>
      </c>
      <c r="D21" s="238" t="s">
        <v>253</v>
      </c>
      <c r="E21" s="8">
        <v>9</v>
      </c>
      <c r="F21" s="272">
        <v>5.263157894736842</v>
      </c>
      <c r="G21" s="10">
        <v>11</v>
      </c>
      <c r="H21" s="106">
        <v>5.82010582010582</v>
      </c>
      <c r="I21" s="8">
        <v>12</v>
      </c>
      <c r="J21" s="272">
        <v>5.5045871559633035</v>
      </c>
      <c r="K21" s="10">
        <v>13</v>
      </c>
      <c r="L21" s="106">
        <v>4.710144927536232</v>
      </c>
      <c r="M21" s="9">
        <v>13</v>
      </c>
      <c r="N21" s="270">
        <v>5.6</v>
      </c>
      <c r="O21" s="27">
        <v>15</v>
      </c>
      <c r="P21" s="270">
        <v>6.8181818181818175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2:27" s="107" customFormat="1" ht="12.75" customHeight="1">
      <c r="B22" s="240" t="s">
        <v>153</v>
      </c>
      <c r="C22" s="238" t="s">
        <v>248</v>
      </c>
      <c r="D22" s="238" t="s">
        <v>258</v>
      </c>
      <c r="E22" s="8">
        <v>10</v>
      </c>
      <c r="F22" s="272">
        <v>5.847953216374268</v>
      </c>
      <c r="G22" s="10">
        <v>5</v>
      </c>
      <c r="H22" s="106">
        <v>2.6455026455026456</v>
      </c>
      <c r="I22" s="8">
        <v>14</v>
      </c>
      <c r="J22" s="272">
        <v>6.422018348623854</v>
      </c>
      <c r="K22" s="10">
        <v>20</v>
      </c>
      <c r="L22" s="106">
        <v>7.246376811594203</v>
      </c>
      <c r="M22" s="9">
        <v>14</v>
      </c>
      <c r="N22" s="270">
        <v>6.1</v>
      </c>
      <c r="O22" s="27">
        <v>9</v>
      </c>
      <c r="P22" s="270">
        <v>4.090909090909091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s="107" customFormat="1" ht="12.75" customHeight="1">
      <c r="B23" s="240" t="s">
        <v>154</v>
      </c>
      <c r="C23" s="238" t="s">
        <v>249</v>
      </c>
      <c r="D23" s="238" t="s">
        <v>254</v>
      </c>
      <c r="E23" s="8">
        <v>10</v>
      </c>
      <c r="F23" s="272">
        <v>5.847953216374268</v>
      </c>
      <c r="G23" s="10">
        <v>13</v>
      </c>
      <c r="H23" s="106">
        <v>6.878306878306878</v>
      </c>
      <c r="I23" s="8">
        <v>22</v>
      </c>
      <c r="J23" s="272">
        <v>10.091743119266056</v>
      </c>
      <c r="K23" s="10">
        <v>26</v>
      </c>
      <c r="L23" s="106">
        <v>9.420289855072465</v>
      </c>
      <c r="M23" s="9">
        <v>25</v>
      </c>
      <c r="N23" s="270">
        <v>10.8</v>
      </c>
      <c r="O23" s="27">
        <v>21</v>
      </c>
      <c r="P23" s="270">
        <v>9.545454545454547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s="107" customFormat="1" ht="12.75" customHeight="1">
      <c r="B24" s="240" t="s">
        <v>155</v>
      </c>
      <c r="C24" s="238" t="s">
        <v>250</v>
      </c>
      <c r="D24" s="238" t="s">
        <v>255</v>
      </c>
      <c r="E24" s="8">
        <v>25</v>
      </c>
      <c r="F24" s="272">
        <v>14.619883040935672</v>
      </c>
      <c r="G24" s="10">
        <v>28</v>
      </c>
      <c r="H24" s="106">
        <v>14.814814814814813</v>
      </c>
      <c r="I24" s="8">
        <v>28</v>
      </c>
      <c r="J24" s="272">
        <v>12.844036697247708</v>
      </c>
      <c r="K24" s="10">
        <v>35</v>
      </c>
      <c r="L24" s="106">
        <v>12.681159420289855</v>
      </c>
      <c r="M24" s="9">
        <v>32</v>
      </c>
      <c r="N24" s="270">
        <v>13.8</v>
      </c>
      <c r="O24" s="27">
        <v>29</v>
      </c>
      <c r="P24" s="270">
        <v>13.18181818181818</v>
      </c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9" s="107" customFormat="1" ht="12.75" customHeight="1">
      <c r="B25" s="240" t="s">
        <v>156</v>
      </c>
      <c r="C25" s="238" t="s">
        <v>251</v>
      </c>
      <c r="D25" s="238" t="s">
        <v>256</v>
      </c>
      <c r="E25" s="8">
        <v>44</v>
      </c>
      <c r="F25" s="272">
        <v>25.730994152046783</v>
      </c>
      <c r="G25" s="10">
        <v>40</v>
      </c>
      <c r="H25" s="106">
        <v>21.164021164021165</v>
      </c>
      <c r="I25" s="8">
        <v>50</v>
      </c>
      <c r="J25" s="272">
        <v>22.93577981651376</v>
      </c>
      <c r="K25" s="10">
        <v>69</v>
      </c>
      <c r="L25" s="106">
        <v>25</v>
      </c>
      <c r="M25" s="9">
        <v>53</v>
      </c>
      <c r="N25" s="270">
        <v>22.9</v>
      </c>
      <c r="O25" s="27">
        <v>56</v>
      </c>
      <c r="P25" s="270">
        <v>25.454545454545453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C25" s="100"/>
    </row>
    <row r="26" spans="2:29" s="107" customFormat="1" ht="12.75" customHeight="1">
      <c r="B26" s="297" t="s">
        <v>157</v>
      </c>
      <c r="C26" s="241" t="s">
        <v>252</v>
      </c>
      <c r="D26" s="241" t="s">
        <v>257</v>
      </c>
      <c r="E26" s="11">
        <v>66</v>
      </c>
      <c r="F26" s="298">
        <v>38.59649122807017</v>
      </c>
      <c r="G26" s="13">
        <v>81</v>
      </c>
      <c r="H26" s="299">
        <v>42.857142857142854</v>
      </c>
      <c r="I26" s="11">
        <v>80</v>
      </c>
      <c r="J26" s="298">
        <v>36.69724770642202</v>
      </c>
      <c r="K26" s="13">
        <v>95</v>
      </c>
      <c r="L26" s="299">
        <v>34.42028985507246</v>
      </c>
      <c r="M26" s="12">
        <v>81</v>
      </c>
      <c r="N26" s="300">
        <v>34.9</v>
      </c>
      <c r="O26" s="29">
        <v>79</v>
      </c>
      <c r="P26" s="300">
        <v>35.90909090909091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C26" s="100"/>
    </row>
    <row r="27" spans="2:29" s="107" customFormat="1" ht="15" customHeight="1">
      <c r="B27" s="108"/>
      <c r="C27" s="108"/>
      <c r="D27" s="108"/>
      <c r="E27" s="10"/>
      <c r="F27" s="105"/>
      <c r="G27" s="10"/>
      <c r="H27" s="105"/>
      <c r="I27" s="10"/>
      <c r="J27" s="105"/>
      <c r="K27" s="10"/>
      <c r="L27" s="105"/>
      <c r="M27" s="10"/>
      <c r="N27" s="105" t="s">
        <v>79</v>
      </c>
      <c r="O27" s="10"/>
      <c r="P27" s="105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C27" s="100"/>
    </row>
    <row r="28" spans="2:4" s="100" customFormat="1" ht="12.75" customHeight="1">
      <c r="B28" s="109"/>
      <c r="C28" s="109"/>
      <c r="D28" s="109"/>
    </row>
    <row r="29" spans="2:4" s="100" customFormat="1" ht="16.5" customHeight="1">
      <c r="B29" s="99" t="s">
        <v>140</v>
      </c>
      <c r="C29" s="99"/>
      <c r="D29" s="99"/>
    </row>
    <row r="30" spans="2:27" s="100" customFormat="1" ht="13.5" customHeight="1">
      <c r="B30" s="273"/>
      <c r="C30" s="471" t="s">
        <v>239</v>
      </c>
      <c r="D30" s="471"/>
      <c r="E30" s="471" t="s">
        <v>202</v>
      </c>
      <c r="F30" s="471"/>
      <c r="G30" s="469" t="s">
        <v>169</v>
      </c>
      <c r="H30" s="470"/>
      <c r="I30" s="470" t="s">
        <v>158</v>
      </c>
      <c r="J30" s="469"/>
      <c r="K30" s="468" t="s">
        <v>135</v>
      </c>
      <c r="L30" s="468"/>
      <c r="M30" s="470" t="s">
        <v>95</v>
      </c>
      <c r="N30" s="469"/>
      <c r="O30" s="468" t="s">
        <v>80</v>
      </c>
      <c r="P30" s="469"/>
      <c r="Y30" s="104"/>
      <c r="Z30" s="104"/>
      <c r="AA30" s="104"/>
    </row>
    <row r="31" spans="2:16" s="100" customFormat="1" ht="13.5" customHeight="1">
      <c r="B31" s="246" t="s">
        <v>20</v>
      </c>
      <c r="C31" s="280" t="s">
        <v>7</v>
      </c>
      <c r="D31" s="278" t="s">
        <v>46</v>
      </c>
      <c r="E31" s="280" t="s">
        <v>7</v>
      </c>
      <c r="F31" s="278" t="s">
        <v>46</v>
      </c>
      <c r="G31" s="281" t="s">
        <v>7</v>
      </c>
      <c r="H31" s="280" t="s">
        <v>46</v>
      </c>
      <c r="I31" s="280" t="s">
        <v>7</v>
      </c>
      <c r="J31" s="278" t="s">
        <v>46</v>
      </c>
      <c r="K31" s="281" t="s">
        <v>7</v>
      </c>
      <c r="L31" s="282" t="s">
        <v>46</v>
      </c>
      <c r="M31" s="280" t="s">
        <v>7</v>
      </c>
      <c r="N31" s="283" t="s">
        <v>46</v>
      </c>
      <c r="O31" s="279" t="s">
        <v>7</v>
      </c>
      <c r="P31" s="279" t="s">
        <v>46</v>
      </c>
    </row>
    <row r="32" spans="2:16" s="107" customFormat="1" ht="13.5" customHeight="1">
      <c r="B32" s="289" t="s">
        <v>58</v>
      </c>
      <c r="C32" s="290" t="s">
        <v>246</v>
      </c>
      <c r="D32" s="293">
        <v>4.9</v>
      </c>
      <c r="E32" s="290">
        <f>SUM(E33:E39)</f>
        <v>64</v>
      </c>
      <c r="F32" s="291">
        <v>4.554994800900466</v>
      </c>
      <c r="G32" s="292">
        <v>77</v>
      </c>
      <c r="H32" s="293">
        <v>5.441711496004229</v>
      </c>
      <c r="I32" s="290">
        <v>88</v>
      </c>
      <c r="J32" s="291">
        <v>6.1820110503447525</v>
      </c>
      <c r="K32" s="292">
        <v>105</v>
      </c>
      <c r="L32" s="293">
        <v>7.3377466967910285</v>
      </c>
      <c r="M32" s="294">
        <v>90</v>
      </c>
      <c r="N32" s="295">
        <v>6.3</v>
      </c>
      <c r="O32" s="296">
        <v>75</v>
      </c>
      <c r="P32" s="295">
        <v>5.192870120086853</v>
      </c>
    </row>
    <row r="33" spans="2:24" s="100" customFormat="1" ht="12.75" customHeight="1">
      <c r="B33" s="242" t="s">
        <v>62</v>
      </c>
      <c r="C33" s="258">
        <v>7</v>
      </c>
      <c r="D33" s="93">
        <v>8</v>
      </c>
      <c r="E33" s="258">
        <v>1</v>
      </c>
      <c r="F33" s="259">
        <v>1.128961242760536</v>
      </c>
      <c r="G33" s="102">
        <v>6</v>
      </c>
      <c r="H33" s="93">
        <v>6.735216200440035</v>
      </c>
      <c r="I33" s="258">
        <v>4</v>
      </c>
      <c r="J33" s="259">
        <v>4.462243839314599</v>
      </c>
      <c r="K33" s="102">
        <v>6</v>
      </c>
      <c r="L33" s="93">
        <v>6.697250778555403</v>
      </c>
      <c r="M33" s="184">
        <v>2</v>
      </c>
      <c r="N33" s="247">
        <v>2.2</v>
      </c>
      <c r="O33" s="94">
        <v>6</v>
      </c>
      <c r="P33" s="247">
        <v>6.580534778126303</v>
      </c>
      <c r="R33" s="104"/>
      <c r="S33" s="104"/>
      <c r="T33" s="104"/>
      <c r="U33" s="104"/>
      <c r="V33" s="104"/>
      <c r="W33" s="104"/>
      <c r="X33" s="104"/>
    </row>
    <row r="34" spans="2:27" s="100" customFormat="1" ht="12.75" customHeight="1">
      <c r="B34" s="242" t="s">
        <v>143</v>
      </c>
      <c r="C34" s="258">
        <v>9</v>
      </c>
      <c r="D34" s="93">
        <v>3.9</v>
      </c>
      <c r="E34" s="258">
        <v>9</v>
      </c>
      <c r="F34" s="259">
        <v>3.9076407401939925</v>
      </c>
      <c r="G34" s="102">
        <v>11</v>
      </c>
      <c r="H34" s="93">
        <v>4.74158368895211</v>
      </c>
      <c r="I34" s="258">
        <v>11</v>
      </c>
      <c r="J34" s="259">
        <v>4.719794388593544</v>
      </c>
      <c r="K34" s="102">
        <v>11</v>
      </c>
      <c r="L34" s="93">
        <v>4.702502586376423</v>
      </c>
      <c r="M34" s="184">
        <v>14</v>
      </c>
      <c r="N34" s="247">
        <v>6</v>
      </c>
      <c r="O34" s="94">
        <v>10</v>
      </c>
      <c r="P34" s="247">
        <v>4.250309209995027</v>
      </c>
      <c r="Y34" s="107"/>
      <c r="Z34" s="107"/>
      <c r="AA34" s="107"/>
    </row>
    <row r="35" spans="2:27" s="100" customFormat="1" ht="12.75" customHeight="1">
      <c r="B35" s="242" t="s">
        <v>144</v>
      </c>
      <c r="C35" s="258">
        <v>10</v>
      </c>
      <c r="D35" s="93">
        <v>6</v>
      </c>
      <c r="E35" s="258">
        <v>7</v>
      </c>
      <c r="F35" s="259">
        <v>4.144562334217507</v>
      </c>
      <c r="G35" s="102">
        <v>7</v>
      </c>
      <c r="H35" s="93">
        <v>4.093710890440601</v>
      </c>
      <c r="I35" s="258">
        <v>4</v>
      </c>
      <c r="J35" s="259">
        <v>2.317080941429986</v>
      </c>
      <c r="K35" s="102">
        <v>14</v>
      </c>
      <c r="L35" s="93">
        <v>8.037800628096706</v>
      </c>
      <c r="M35" s="184">
        <v>6</v>
      </c>
      <c r="N35" s="247">
        <v>3.4</v>
      </c>
      <c r="O35" s="94">
        <v>13</v>
      </c>
      <c r="P35" s="247">
        <v>7.320273215120306</v>
      </c>
      <c r="Y35" s="107"/>
      <c r="Z35" s="107"/>
      <c r="AA35" s="107"/>
    </row>
    <row r="36" spans="2:27" s="100" customFormat="1" ht="12.75" customHeight="1">
      <c r="B36" s="248" t="s">
        <v>24</v>
      </c>
      <c r="C36" s="260">
        <v>23</v>
      </c>
      <c r="D36" s="95">
        <v>4.5</v>
      </c>
      <c r="E36" s="260">
        <v>29</v>
      </c>
      <c r="F36" s="261">
        <v>5.612790969987052</v>
      </c>
      <c r="G36" s="255">
        <v>24</v>
      </c>
      <c r="H36" s="95">
        <v>4.6418520989874965</v>
      </c>
      <c r="I36" s="260">
        <v>32</v>
      </c>
      <c r="J36" s="261">
        <v>6.188334216460196</v>
      </c>
      <c r="K36" s="255">
        <v>35</v>
      </c>
      <c r="L36" s="95">
        <v>6.768673804072034</v>
      </c>
      <c r="M36" s="266">
        <v>28</v>
      </c>
      <c r="N36" s="249">
        <v>5.4</v>
      </c>
      <c r="O36" s="96">
        <v>29</v>
      </c>
      <c r="P36" s="249">
        <v>5.631046093024882</v>
      </c>
      <c r="Y36" s="107"/>
      <c r="Z36" s="107"/>
      <c r="AA36" s="107"/>
    </row>
    <row r="37" spans="2:27" s="100" customFormat="1" ht="12.75" customHeight="1">
      <c r="B37" s="243" t="s">
        <v>136</v>
      </c>
      <c r="C37" s="262">
        <v>4</v>
      </c>
      <c r="D37" s="97">
        <v>3</v>
      </c>
      <c r="E37" s="262">
        <v>4</v>
      </c>
      <c r="F37" s="263">
        <v>3.018571762770445</v>
      </c>
      <c r="G37" s="256">
        <v>7</v>
      </c>
      <c r="H37" s="97">
        <v>5.243484969924869</v>
      </c>
      <c r="I37" s="262">
        <v>8</v>
      </c>
      <c r="J37" s="263">
        <v>5.949326610594263</v>
      </c>
      <c r="K37" s="256">
        <v>6</v>
      </c>
      <c r="L37" s="97">
        <v>4.434786465031708</v>
      </c>
      <c r="M37" s="267">
        <v>10</v>
      </c>
      <c r="N37" s="250">
        <v>7.3</v>
      </c>
      <c r="O37" s="98">
        <v>3</v>
      </c>
      <c r="P37" s="250">
        <v>2.1861268390792032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</row>
    <row r="38" spans="2:27" s="100" customFormat="1" ht="12.75" customHeight="1">
      <c r="B38" s="242" t="s">
        <v>145</v>
      </c>
      <c r="C38" s="258">
        <v>5</v>
      </c>
      <c r="D38" s="93">
        <v>3.4</v>
      </c>
      <c r="E38" s="258">
        <v>3</v>
      </c>
      <c r="F38" s="259">
        <v>2.0065010634455636</v>
      </c>
      <c r="G38" s="102">
        <v>7</v>
      </c>
      <c r="H38" s="93">
        <v>4.607657927475464</v>
      </c>
      <c r="I38" s="258">
        <v>9</v>
      </c>
      <c r="J38" s="259">
        <v>5.837522296092103</v>
      </c>
      <c r="K38" s="102">
        <v>20</v>
      </c>
      <c r="L38" s="93">
        <v>12.7712289753643</v>
      </c>
      <c r="M38" s="184">
        <v>16</v>
      </c>
      <c r="N38" s="247">
        <v>10.1</v>
      </c>
      <c r="O38" s="94">
        <v>9</v>
      </c>
      <c r="P38" s="247">
        <v>5.5894372057782356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pans="2:27" s="100" customFormat="1" ht="12.75" customHeight="1">
      <c r="B39" s="251" t="s">
        <v>146</v>
      </c>
      <c r="C39" s="264">
        <v>11</v>
      </c>
      <c r="D39" s="252">
        <v>9.4</v>
      </c>
      <c r="E39" s="264">
        <v>11</v>
      </c>
      <c r="F39" s="265">
        <v>9.27831573264955</v>
      </c>
      <c r="G39" s="257">
        <v>15</v>
      </c>
      <c r="H39" s="252">
        <v>12.45092261336565</v>
      </c>
      <c r="I39" s="264">
        <v>20</v>
      </c>
      <c r="J39" s="265">
        <v>16.339068346322893</v>
      </c>
      <c r="K39" s="257">
        <v>13</v>
      </c>
      <c r="L39" s="252">
        <v>10.459493599594493</v>
      </c>
      <c r="M39" s="268">
        <v>14</v>
      </c>
      <c r="N39" s="254">
        <v>11.2</v>
      </c>
      <c r="O39" s="253">
        <v>5</v>
      </c>
      <c r="P39" s="254">
        <v>3.9371628804283634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2:27" s="104" customFormat="1" ht="12">
      <c r="B40" s="101"/>
      <c r="C40" s="101"/>
      <c r="D40" s="101"/>
      <c r="E40" s="102"/>
      <c r="F40" s="103"/>
      <c r="G40" s="102"/>
      <c r="H40" s="103"/>
      <c r="I40" s="102"/>
      <c r="J40" s="103"/>
      <c r="K40" s="102"/>
      <c r="L40" s="103"/>
      <c r="M40" s="102"/>
      <c r="N40" s="103"/>
      <c r="O40" s="102"/>
      <c r="P40" s="103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2:27" s="100" customFormat="1" ht="16.5" customHeight="1">
      <c r="B41" s="99" t="s">
        <v>141</v>
      </c>
      <c r="C41" s="99"/>
      <c r="D41" s="99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2:27" s="100" customFormat="1" ht="13.5" customHeight="1">
      <c r="B42" s="269"/>
      <c r="C42" s="471" t="s">
        <v>239</v>
      </c>
      <c r="D42" s="471"/>
      <c r="E42" s="471" t="s">
        <v>202</v>
      </c>
      <c r="F42" s="471"/>
      <c r="G42" s="469" t="s">
        <v>169</v>
      </c>
      <c r="H42" s="470"/>
      <c r="I42" s="470" t="s">
        <v>158</v>
      </c>
      <c r="J42" s="469"/>
      <c r="K42" s="468" t="s">
        <v>135</v>
      </c>
      <c r="L42" s="468"/>
      <c r="M42" s="470" t="s">
        <v>95</v>
      </c>
      <c r="N42" s="469"/>
      <c r="O42" s="468" t="s">
        <v>80</v>
      </c>
      <c r="P42" s="469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2:16" s="110" customFormat="1" ht="13.5" customHeight="1">
      <c r="B43" s="271" t="s">
        <v>47</v>
      </c>
      <c r="C43" s="284" t="s">
        <v>7</v>
      </c>
      <c r="D43" s="275" t="s">
        <v>19</v>
      </c>
      <c r="E43" s="284" t="s">
        <v>7</v>
      </c>
      <c r="F43" s="275" t="s">
        <v>19</v>
      </c>
      <c r="G43" s="285" t="s">
        <v>7</v>
      </c>
      <c r="H43" s="277" t="s">
        <v>19</v>
      </c>
      <c r="I43" s="286" t="s">
        <v>7</v>
      </c>
      <c r="J43" s="275" t="s">
        <v>19</v>
      </c>
      <c r="K43" s="287" t="s">
        <v>7</v>
      </c>
      <c r="L43" s="277" t="s">
        <v>19</v>
      </c>
      <c r="M43" s="274" t="s">
        <v>7</v>
      </c>
      <c r="N43" s="288" t="s">
        <v>19</v>
      </c>
      <c r="O43" s="276" t="s">
        <v>7</v>
      </c>
      <c r="P43" s="288" t="s">
        <v>19</v>
      </c>
    </row>
    <row r="44" spans="2:16" s="107" customFormat="1" ht="12.75" customHeight="1">
      <c r="B44" s="240" t="s">
        <v>147</v>
      </c>
      <c r="C44" s="240"/>
      <c r="D44" s="240"/>
      <c r="E44" s="8">
        <v>0</v>
      </c>
      <c r="F44" s="272">
        <v>0</v>
      </c>
      <c r="G44" s="10">
        <v>0</v>
      </c>
      <c r="H44" s="106">
        <v>0</v>
      </c>
      <c r="I44" s="8">
        <v>0</v>
      </c>
      <c r="J44" s="272">
        <v>0</v>
      </c>
      <c r="K44" s="10">
        <v>0</v>
      </c>
      <c r="L44" s="106">
        <v>0</v>
      </c>
      <c r="M44" s="9">
        <v>0</v>
      </c>
      <c r="N44" s="270">
        <v>0</v>
      </c>
      <c r="O44" s="27">
        <v>0</v>
      </c>
      <c r="P44" s="270">
        <v>0</v>
      </c>
    </row>
    <row r="45" spans="2:16" s="107" customFormat="1" ht="12.75" customHeight="1">
      <c r="B45" s="240" t="s">
        <v>148</v>
      </c>
      <c r="C45" s="240"/>
      <c r="D45" s="240"/>
      <c r="E45" s="8">
        <v>0</v>
      </c>
      <c r="F45" s="272">
        <v>0</v>
      </c>
      <c r="G45" s="10">
        <v>0</v>
      </c>
      <c r="H45" s="106">
        <v>0</v>
      </c>
      <c r="I45" s="8">
        <v>0</v>
      </c>
      <c r="J45" s="272">
        <v>0</v>
      </c>
      <c r="K45" s="10">
        <v>0</v>
      </c>
      <c r="L45" s="106">
        <v>0</v>
      </c>
      <c r="M45" s="9">
        <v>0</v>
      </c>
      <c r="N45" s="270">
        <v>0</v>
      </c>
      <c r="O45" s="27">
        <v>0</v>
      </c>
      <c r="P45" s="270">
        <v>0</v>
      </c>
    </row>
    <row r="46" spans="2:16" s="107" customFormat="1" ht="12.75" customHeight="1">
      <c r="B46" s="240" t="s">
        <v>149</v>
      </c>
      <c r="C46" s="240"/>
      <c r="D46" s="240"/>
      <c r="E46" s="8">
        <v>0</v>
      </c>
      <c r="F46" s="272">
        <v>0</v>
      </c>
      <c r="G46" s="10">
        <v>0</v>
      </c>
      <c r="H46" s="106">
        <v>0</v>
      </c>
      <c r="I46" s="8">
        <v>0</v>
      </c>
      <c r="J46" s="272">
        <v>0</v>
      </c>
      <c r="K46" s="10">
        <v>0</v>
      </c>
      <c r="L46" s="106">
        <v>0</v>
      </c>
      <c r="M46" s="9">
        <v>0</v>
      </c>
      <c r="N46" s="270">
        <v>0</v>
      </c>
      <c r="O46" s="27">
        <v>0</v>
      </c>
      <c r="P46" s="270">
        <v>0</v>
      </c>
    </row>
    <row r="47" spans="2:16" s="107" customFormat="1" ht="12.75" customHeight="1">
      <c r="B47" s="240" t="s">
        <v>150</v>
      </c>
      <c r="C47" s="240"/>
      <c r="D47" s="240"/>
      <c r="E47" s="8">
        <v>0</v>
      </c>
      <c r="F47" s="272">
        <v>0</v>
      </c>
      <c r="G47" s="10">
        <v>0</v>
      </c>
      <c r="H47" s="106">
        <v>0</v>
      </c>
      <c r="I47" s="8">
        <v>0</v>
      </c>
      <c r="J47" s="272">
        <v>0</v>
      </c>
      <c r="K47" s="10">
        <v>0</v>
      </c>
      <c r="L47" s="106">
        <v>0</v>
      </c>
      <c r="M47" s="9">
        <v>0</v>
      </c>
      <c r="N47" s="270"/>
      <c r="O47" s="27">
        <v>0</v>
      </c>
      <c r="P47" s="270">
        <v>0</v>
      </c>
    </row>
    <row r="48" spans="2:16" s="107" customFormat="1" ht="12.75" customHeight="1">
      <c r="B48" s="240" t="s">
        <v>151</v>
      </c>
      <c r="C48" s="240" t="s">
        <v>259</v>
      </c>
      <c r="D48" s="240" t="s">
        <v>264</v>
      </c>
      <c r="E48" s="8">
        <v>3</v>
      </c>
      <c r="F48" s="272">
        <v>4.6875</v>
      </c>
      <c r="G48" s="10">
        <v>2</v>
      </c>
      <c r="H48" s="106">
        <v>2.5974025974025974</v>
      </c>
      <c r="I48" s="8">
        <v>5</v>
      </c>
      <c r="J48" s="272">
        <v>5.681818181818182</v>
      </c>
      <c r="K48" s="10">
        <v>5</v>
      </c>
      <c r="L48" s="106">
        <v>4.761904761904762</v>
      </c>
      <c r="M48" s="9">
        <v>4</v>
      </c>
      <c r="N48" s="270">
        <v>4.444444444444445</v>
      </c>
      <c r="O48" s="27">
        <v>1</v>
      </c>
      <c r="P48" s="270">
        <v>1.3333333333333335</v>
      </c>
    </row>
    <row r="49" spans="2:16" s="107" customFormat="1" ht="12.75" customHeight="1">
      <c r="B49" s="240" t="s">
        <v>152</v>
      </c>
      <c r="C49" s="240" t="s">
        <v>259</v>
      </c>
      <c r="D49" s="240" t="s">
        <v>264</v>
      </c>
      <c r="E49" s="8">
        <v>2</v>
      </c>
      <c r="F49" s="272">
        <v>3.125</v>
      </c>
      <c r="G49" s="10">
        <v>1</v>
      </c>
      <c r="H49" s="106">
        <v>1.2987012987012987</v>
      </c>
      <c r="I49" s="8">
        <v>4</v>
      </c>
      <c r="J49" s="272">
        <v>4.545454545454546</v>
      </c>
      <c r="K49" s="10">
        <v>9</v>
      </c>
      <c r="L49" s="106">
        <v>8.571428571428571</v>
      </c>
      <c r="M49" s="9">
        <v>5</v>
      </c>
      <c r="N49" s="270">
        <v>5.555555555555555</v>
      </c>
      <c r="O49" s="27">
        <v>8</v>
      </c>
      <c r="P49" s="270">
        <v>10.666666666666668</v>
      </c>
    </row>
    <row r="50" spans="2:16" s="107" customFormat="1" ht="12.75" customHeight="1">
      <c r="B50" s="240" t="s">
        <v>153</v>
      </c>
      <c r="C50" s="240" t="s">
        <v>260</v>
      </c>
      <c r="D50" s="240" t="s">
        <v>265</v>
      </c>
      <c r="E50" s="8">
        <v>4</v>
      </c>
      <c r="F50" s="272">
        <v>6.25</v>
      </c>
      <c r="G50" s="10">
        <v>1</v>
      </c>
      <c r="H50" s="106">
        <v>1.2987012987012987</v>
      </c>
      <c r="I50" s="8">
        <v>5</v>
      </c>
      <c r="J50" s="272">
        <v>5.681818181818182</v>
      </c>
      <c r="K50" s="10">
        <v>8</v>
      </c>
      <c r="L50" s="106">
        <v>7.6190476190476195</v>
      </c>
      <c r="M50" s="9">
        <v>6</v>
      </c>
      <c r="N50" s="270">
        <v>6.666666666666667</v>
      </c>
      <c r="O50" s="27">
        <v>1</v>
      </c>
      <c r="P50" s="270">
        <v>1.3333333333333335</v>
      </c>
    </row>
    <row r="51" spans="2:16" s="107" customFormat="1" ht="12.75" customHeight="1">
      <c r="B51" s="240" t="s">
        <v>154</v>
      </c>
      <c r="C51" s="240" t="s">
        <v>259</v>
      </c>
      <c r="D51" s="240" t="s">
        <v>264</v>
      </c>
      <c r="E51" s="8">
        <v>3</v>
      </c>
      <c r="F51" s="272">
        <v>4.6875</v>
      </c>
      <c r="G51" s="10">
        <v>2</v>
      </c>
      <c r="H51" s="106">
        <v>2.5974025974025974</v>
      </c>
      <c r="I51" s="8">
        <v>8</v>
      </c>
      <c r="J51" s="272">
        <v>9.090909090909092</v>
      </c>
      <c r="K51" s="10">
        <v>8</v>
      </c>
      <c r="L51" s="106">
        <v>7.6190476190476195</v>
      </c>
      <c r="M51" s="9">
        <v>14</v>
      </c>
      <c r="N51" s="270">
        <v>15.555555555555555</v>
      </c>
      <c r="O51" s="27">
        <v>6</v>
      </c>
      <c r="P51" s="270">
        <v>8</v>
      </c>
    </row>
    <row r="52" spans="2:16" s="107" customFormat="1" ht="12.75" customHeight="1">
      <c r="B52" s="240" t="s">
        <v>155</v>
      </c>
      <c r="C52" s="240" t="s">
        <v>261</v>
      </c>
      <c r="D52" s="240" t="s">
        <v>266</v>
      </c>
      <c r="E52" s="8">
        <v>9</v>
      </c>
      <c r="F52" s="272">
        <v>14.0625</v>
      </c>
      <c r="G52" s="10">
        <v>15</v>
      </c>
      <c r="H52" s="106">
        <v>19.480519480519483</v>
      </c>
      <c r="I52" s="8">
        <v>13</v>
      </c>
      <c r="J52" s="272">
        <v>14.772727272727273</v>
      </c>
      <c r="K52" s="10">
        <v>10</v>
      </c>
      <c r="L52" s="106">
        <v>9.523809523809524</v>
      </c>
      <c r="M52" s="9">
        <v>13</v>
      </c>
      <c r="N52" s="270">
        <v>14.444444444444443</v>
      </c>
      <c r="O52" s="27">
        <v>11</v>
      </c>
      <c r="P52" s="270">
        <v>14.666666666666666</v>
      </c>
    </row>
    <row r="53" spans="2:16" s="107" customFormat="1" ht="12.75" customHeight="1">
      <c r="B53" s="240" t="s">
        <v>156</v>
      </c>
      <c r="C53" s="240" t="s">
        <v>262</v>
      </c>
      <c r="D53" s="240" t="s">
        <v>267</v>
      </c>
      <c r="E53" s="8">
        <v>15</v>
      </c>
      <c r="F53" s="272">
        <v>23.4375</v>
      </c>
      <c r="G53" s="10">
        <v>16</v>
      </c>
      <c r="H53" s="106">
        <v>20.77922077922078</v>
      </c>
      <c r="I53" s="8">
        <v>16</v>
      </c>
      <c r="J53" s="272">
        <v>18.181818181818183</v>
      </c>
      <c r="K53" s="10">
        <v>29</v>
      </c>
      <c r="L53" s="106">
        <v>27.61904761904762</v>
      </c>
      <c r="M53" s="9">
        <v>16</v>
      </c>
      <c r="N53" s="270">
        <v>17.77777777777778</v>
      </c>
      <c r="O53" s="27">
        <v>19</v>
      </c>
      <c r="P53" s="270">
        <v>25.333333333333336</v>
      </c>
    </row>
    <row r="54" spans="2:16" s="110" customFormat="1" ht="12.75" customHeight="1">
      <c r="B54" s="297" t="s">
        <v>157</v>
      </c>
      <c r="C54" s="297" t="s">
        <v>263</v>
      </c>
      <c r="D54" s="297" t="s">
        <v>268</v>
      </c>
      <c r="E54" s="11">
        <v>28</v>
      </c>
      <c r="F54" s="298">
        <v>43.75</v>
      </c>
      <c r="G54" s="13">
        <v>40</v>
      </c>
      <c r="H54" s="299">
        <v>51.94805194805194</v>
      </c>
      <c r="I54" s="11">
        <v>37</v>
      </c>
      <c r="J54" s="298">
        <v>42.04545454545455</v>
      </c>
      <c r="K54" s="13">
        <v>36</v>
      </c>
      <c r="L54" s="299">
        <v>34.285714285714285</v>
      </c>
      <c r="M54" s="12">
        <v>32</v>
      </c>
      <c r="N54" s="300">
        <v>35.55555555555556</v>
      </c>
      <c r="O54" s="29">
        <v>29</v>
      </c>
      <c r="P54" s="300">
        <v>38.666666666666664</v>
      </c>
    </row>
    <row r="55" spans="2:18" s="100" customFormat="1" ht="12">
      <c r="B55" s="109"/>
      <c r="C55" s="109"/>
      <c r="D55" s="109"/>
      <c r="R55" s="111"/>
    </row>
  </sheetData>
  <sheetProtection/>
  <mergeCells count="28">
    <mergeCell ref="C2:D2"/>
    <mergeCell ref="C14:D14"/>
    <mergeCell ref="C30:D30"/>
    <mergeCell ref="C42:D42"/>
    <mergeCell ref="K42:L42"/>
    <mergeCell ref="M42:N42"/>
    <mergeCell ref="E2:F2"/>
    <mergeCell ref="E14:F14"/>
    <mergeCell ref="I2:J2"/>
    <mergeCell ref="I14:J14"/>
    <mergeCell ref="O42:P42"/>
    <mergeCell ref="E30:F30"/>
    <mergeCell ref="K30:L30"/>
    <mergeCell ref="M30:N30"/>
    <mergeCell ref="E42:F42"/>
    <mergeCell ref="I42:J42"/>
    <mergeCell ref="G42:H42"/>
    <mergeCell ref="I30:J30"/>
    <mergeCell ref="O2:P2"/>
    <mergeCell ref="O14:P14"/>
    <mergeCell ref="M14:N14"/>
    <mergeCell ref="K14:L14"/>
    <mergeCell ref="G14:H14"/>
    <mergeCell ref="O30:P30"/>
    <mergeCell ref="K2:L2"/>
    <mergeCell ref="M2:N2"/>
    <mergeCell ref="G2:H2"/>
    <mergeCell ref="G30:H30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Z10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8" customWidth="1"/>
    <col min="2" max="2" width="9.50390625" style="92" bestFit="1" customWidth="1"/>
    <col min="3" max="3" width="6.125" style="92" customWidth="1"/>
    <col min="4" max="17" width="5.625" style="92" customWidth="1"/>
    <col min="18" max="24" width="5.75390625" style="92" customWidth="1"/>
    <col min="25" max="16384" width="9.00390625" style="48" customWidth="1"/>
  </cols>
  <sheetData>
    <row r="1" s="129" customFormat="1" ht="16.5" customHeight="1">
      <c r="B1" s="99" t="s">
        <v>269</v>
      </c>
    </row>
    <row r="2" spans="2:17" s="138" customFormat="1" ht="18" customHeight="1">
      <c r="B2" s="137"/>
      <c r="C2" s="482" t="s">
        <v>54</v>
      </c>
      <c r="D2" s="484" t="s">
        <v>55</v>
      </c>
      <c r="E2" s="485"/>
      <c r="F2" s="484" t="s">
        <v>56</v>
      </c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5"/>
    </row>
    <row r="3" spans="2:19" s="138" customFormat="1" ht="45.75" customHeight="1">
      <c r="B3" s="137"/>
      <c r="C3" s="483"/>
      <c r="D3" s="308" t="s">
        <v>55</v>
      </c>
      <c r="E3" s="310" t="s">
        <v>70</v>
      </c>
      <c r="F3" s="309" t="s">
        <v>189</v>
      </c>
      <c r="G3" s="309" t="s">
        <v>190</v>
      </c>
      <c r="H3" s="309" t="s">
        <v>191</v>
      </c>
      <c r="I3" s="309" t="s">
        <v>192</v>
      </c>
      <c r="J3" s="310" t="s">
        <v>193</v>
      </c>
      <c r="K3" s="311" t="s">
        <v>194</v>
      </c>
      <c r="L3" s="311" t="s">
        <v>195</v>
      </c>
      <c r="M3" s="311" t="s">
        <v>196</v>
      </c>
      <c r="N3" s="311" t="s">
        <v>270</v>
      </c>
      <c r="O3" s="311" t="s">
        <v>271</v>
      </c>
      <c r="P3" s="311" t="s">
        <v>197</v>
      </c>
      <c r="Q3" s="311" t="s">
        <v>71</v>
      </c>
      <c r="S3" s="425" t="s">
        <v>295</v>
      </c>
    </row>
    <row r="4" spans="2:19" s="107" customFormat="1" ht="15" customHeight="1">
      <c r="B4" s="280" t="s">
        <v>39</v>
      </c>
      <c r="C4" s="5">
        <v>188</v>
      </c>
      <c r="D4" s="5">
        <v>143</v>
      </c>
      <c r="E4" s="6">
        <v>2</v>
      </c>
      <c r="F4" s="5">
        <v>2</v>
      </c>
      <c r="G4" s="5">
        <v>4</v>
      </c>
      <c r="H4" s="5">
        <v>30</v>
      </c>
      <c r="I4" s="5">
        <v>3</v>
      </c>
      <c r="J4" s="6">
        <v>10</v>
      </c>
      <c r="K4" s="25">
        <v>1</v>
      </c>
      <c r="L4" s="25">
        <v>2</v>
      </c>
      <c r="M4" s="25">
        <v>2</v>
      </c>
      <c r="N4" s="25">
        <v>1</v>
      </c>
      <c r="O4" s="25">
        <v>1</v>
      </c>
      <c r="P4" s="25">
        <v>4</v>
      </c>
      <c r="Q4" s="166">
        <v>2</v>
      </c>
      <c r="S4" s="378">
        <f>SUM(D4:Q4)</f>
        <v>207</v>
      </c>
    </row>
    <row r="5" spans="2:22" s="107" customFormat="1" ht="15" customHeight="1">
      <c r="B5" s="306" t="s">
        <v>25</v>
      </c>
      <c r="C5" s="8">
        <v>96</v>
      </c>
      <c r="D5" s="8">
        <v>79</v>
      </c>
      <c r="E5" s="9"/>
      <c r="F5" s="8">
        <v>2</v>
      </c>
      <c r="G5" s="8"/>
      <c r="H5" s="8">
        <v>18</v>
      </c>
      <c r="I5" s="8">
        <v>1</v>
      </c>
      <c r="J5" s="9">
        <v>3</v>
      </c>
      <c r="K5" s="27"/>
      <c r="L5" s="27">
        <v>1</v>
      </c>
      <c r="M5" s="27">
        <v>1</v>
      </c>
      <c r="N5" s="27"/>
      <c r="O5" s="27">
        <v>0</v>
      </c>
      <c r="P5" s="27">
        <v>2</v>
      </c>
      <c r="Q5" s="153"/>
      <c r="R5" s="107">
        <v>0</v>
      </c>
      <c r="S5" s="378">
        <f>SUM(D5:Q5)</f>
        <v>107</v>
      </c>
      <c r="T5" s="107">
        <v>0</v>
      </c>
      <c r="U5" s="107">
        <v>0</v>
      </c>
      <c r="V5" s="107">
        <v>0</v>
      </c>
    </row>
    <row r="6" spans="2:19" s="107" customFormat="1" ht="15" customHeight="1">
      <c r="B6" s="307" t="s">
        <v>27</v>
      </c>
      <c r="C6" s="11">
        <v>92</v>
      </c>
      <c r="D6" s="11">
        <v>64</v>
      </c>
      <c r="E6" s="12">
        <v>2</v>
      </c>
      <c r="F6" s="11"/>
      <c r="G6" s="11">
        <v>4</v>
      </c>
      <c r="H6" s="11">
        <v>12</v>
      </c>
      <c r="I6" s="11">
        <v>2</v>
      </c>
      <c r="J6" s="12">
        <v>7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2</v>
      </c>
      <c r="Q6" s="191">
        <v>2</v>
      </c>
      <c r="S6" s="378">
        <f>SUM(D6:Q6)</f>
        <v>100</v>
      </c>
    </row>
    <row r="7" spans="2:17" s="107" customFormat="1" ht="14.25" customHeight="1">
      <c r="B7" s="237" t="s">
        <v>28</v>
      </c>
      <c r="C7" s="6"/>
      <c r="D7" s="10"/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27">
        <v>0</v>
      </c>
      <c r="L7" s="27">
        <v>0</v>
      </c>
      <c r="M7" s="27">
        <v>0</v>
      </c>
      <c r="N7" s="27"/>
      <c r="O7" s="27">
        <v>0</v>
      </c>
      <c r="P7" s="27">
        <v>0</v>
      </c>
      <c r="Q7" s="153">
        <v>0</v>
      </c>
    </row>
    <row r="8" spans="2:17" s="107" customFormat="1" ht="14.25" customHeight="1">
      <c r="B8" s="238" t="s">
        <v>45</v>
      </c>
      <c r="C8" s="9">
        <v>0</v>
      </c>
      <c r="D8" s="10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0</v>
      </c>
      <c r="K8" s="27">
        <v>0</v>
      </c>
      <c r="L8" s="27">
        <v>0</v>
      </c>
      <c r="M8" s="27">
        <v>0</v>
      </c>
      <c r="N8" s="27"/>
      <c r="O8" s="27">
        <v>0</v>
      </c>
      <c r="P8" s="27">
        <v>0</v>
      </c>
      <c r="Q8" s="153">
        <v>0</v>
      </c>
    </row>
    <row r="9" spans="2:17" s="107" customFormat="1" ht="14.25" customHeight="1">
      <c r="B9" s="238" t="s">
        <v>26</v>
      </c>
      <c r="C9" s="9"/>
      <c r="D9" s="10"/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27">
        <v>0</v>
      </c>
      <c r="L9" s="27">
        <v>0</v>
      </c>
      <c r="M9" s="27">
        <v>0</v>
      </c>
      <c r="N9" s="27"/>
      <c r="O9" s="27">
        <v>0</v>
      </c>
      <c r="P9" s="27">
        <v>0</v>
      </c>
      <c r="Q9" s="153">
        <v>0</v>
      </c>
    </row>
    <row r="10" spans="2:17" s="107" customFormat="1" ht="14.25" customHeight="1">
      <c r="B10" s="237" t="s">
        <v>29</v>
      </c>
      <c r="C10" s="6">
        <v>0</v>
      </c>
      <c r="D10" s="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0</v>
      </c>
      <c r="K10" s="25">
        <v>0</v>
      </c>
      <c r="L10" s="25">
        <v>0</v>
      </c>
      <c r="M10" s="25">
        <v>0</v>
      </c>
      <c r="N10" s="25"/>
      <c r="O10" s="25">
        <v>0</v>
      </c>
      <c r="P10" s="25">
        <v>0</v>
      </c>
      <c r="Q10" s="166">
        <v>0</v>
      </c>
    </row>
    <row r="11" spans="2:17" s="107" customFormat="1" ht="14.25" customHeight="1">
      <c r="B11" s="238" t="s">
        <v>45</v>
      </c>
      <c r="C11" s="9">
        <v>0</v>
      </c>
      <c r="D11" s="10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v>0</v>
      </c>
      <c r="K11" s="27">
        <v>0</v>
      </c>
      <c r="L11" s="27">
        <v>0</v>
      </c>
      <c r="M11" s="27">
        <v>0</v>
      </c>
      <c r="N11" s="27"/>
      <c r="O11" s="27">
        <v>0</v>
      </c>
      <c r="P11" s="27">
        <v>0</v>
      </c>
      <c r="Q11" s="153">
        <v>0</v>
      </c>
    </row>
    <row r="12" spans="2:17" s="107" customFormat="1" ht="14.25" customHeight="1">
      <c r="B12" s="238" t="s">
        <v>26</v>
      </c>
      <c r="C12" s="9">
        <v>0</v>
      </c>
      <c r="D12" s="10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v>0</v>
      </c>
      <c r="K12" s="27">
        <v>0</v>
      </c>
      <c r="L12" s="27">
        <v>0</v>
      </c>
      <c r="M12" s="27">
        <v>0</v>
      </c>
      <c r="N12" s="27"/>
      <c r="O12" s="27">
        <v>0</v>
      </c>
      <c r="P12" s="27">
        <v>0</v>
      </c>
      <c r="Q12" s="153">
        <v>0</v>
      </c>
    </row>
    <row r="13" spans="2:17" s="107" customFormat="1" ht="14.25" customHeight="1">
      <c r="B13" s="237" t="s">
        <v>30</v>
      </c>
      <c r="C13" s="6">
        <v>0</v>
      </c>
      <c r="D13" s="7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0</v>
      </c>
      <c r="K13" s="25">
        <v>0</v>
      </c>
      <c r="L13" s="25">
        <v>0</v>
      </c>
      <c r="M13" s="25">
        <v>0</v>
      </c>
      <c r="N13" s="25"/>
      <c r="O13" s="25">
        <v>0</v>
      </c>
      <c r="P13" s="25">
        <v>0</v>
      </c>
      <c r="Q13" s="166">
        <v>0</v>
      </c>
    </row>
    <row r="14" spans="2:17" s="107" customFormat="1" ht="14.25" customHeight="1">
      <c r="B14" s="238" t="s">
        <v>45</v>
      </c>
      <c r="C14" s="9">
        <v>0</v>
      </c>
      <c r="D14" s="10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v>0</v>
      </c>
      <c r="K14" s="27">
        <v>0</v>
      </c>
      <c r="L14" s="27">
        <v>0</v>
      </c>
      <c r="M14" s="27">
        <v>0</v>
      </c>
      <c r="N14" s="27"/>
      <c r="O14" s="27">
        <v>0</v>
      </c>
      <c r="P14" s="27">
        <v>0</v>
      </c>
      <c r="Q14" s="153">
        <v>0</v>
      </c>
    </row>
    <row r="15" spans="2:17" s="107" customFormat="1" ht="14.25" customHeight="1">
      <c r="B15" s="238" t="s">
        <v>26</v>
      </c>
      <c r="C15" s="9">
        <v>0</v>
      </c>
      <c r="D15" s="10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v>0</v>
      </c>
      <c r="K15" s="27">
        <v>0</v>
      </c>
      <c r="L15" s="27">
        <v>0</v>
      </c>
      <c r="M15" s="27">
        <v>0</v>
      </c>
      <c r="N15" s="27"/>
      <c r="O15" s="27">
        <v>0</v>
      </c>
      <c r="P15" s="27">
        <v>0</v>
      </c>
      <c r="Q15" s="153">
        <v>0</v>
      </c>
    </row>
    <row r="16" spans="2:17" s="107" customFormat="1" ht="14.25" customHeight="1">
      <c r="B16" s="237" t="s">
        <v>31</v>
      </c>
      <c r="C16" s="6"/>
      <c r="D16" s="7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25">
        <v>0</v>
      </c>
      <c r="L16" s="25">
        <v>0</v>
      </c>
      <c r="M16" s="25">
        <v>0</v>
      </c>
      <c r="N16" s="25"/>
      <c r="O16" s="25">
        <v>0</v>
      </c>
      <c r="P16" s="25">
        <v>0</v>
      </c>
      <c r="Q16" s="166">
        <v>0</v>
      </c>
    </row>
    <row r="17" spans="2:17" s="107" customFormat="1" ht="14.25" customHeight="1">
      <c r="B17" s="238" t="s">
        <v>45</v>
      </c>
      <c r="C17" s="9"/>
      <c r="D17" s="10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v>0</v>
      </c>
      <c r="K17" s="27">
        <v>0</v>
      </c>
      <c r="L17" s="27">
        <v>0</v>
      </c>
      <c r="M17" s="27">
        <v>0</v>
      </c>
      <c r="N17" s="27"/>
      <c r="O17" s="27">
        <v>0</v>
      </c>
      <c r="P17" s="27">
        <v>0</v>
      </c>
      <c r="Q17" s="153">
        <v>0</v>
      </c>
    </row>
    <row r="18" spans="2:17" s="107" customFormat="1" ht="14.25" customHeight="1">
      <c r="B18" s="238" t="s">
        <v>26</v>
      </c>
      <c r="C18" s="9"/>
      <c r="D18" s="10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v>0</v>
      </c>
      <c r="K18" s="27">
        <v>0</v>
      </c>
      <c r="L18" s="27">
        <v>0</v>
      </c>
      <c r="M18" s="27">
        <v>0</v>
      </c>
      <c r="N18" s="27"/>
      <c r="O18" s="27">
        <v>0</v>
      </c>
      <c r="P18" s="27">
        <v>0</v>
      </c>
      <c r="Q18" s="153">
        <v>0</v>
      </c>
    </row>
    <row r="19" spans="2:17" s="107" customFormat="1" ht="14.25" customHeight="1">
      <c r="B19" s="237" t="s">
        <v>32</v>
      </c>
      <c r="C19" s="6">
        <v>6</v>
      </c>
      <c r="D19" s="25">
        <v>5</v>
      </c>
      <c r="E19" s="5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>
        <v>0</v>
      </c>
    </row>
    <row r="20" spans="2:17" s="107" customFormat="1" ht="14.25" customHeight="1">
      <c r="B20" s="238" t="s">
        <v>45</v>
      </c>
      <c r="C20" s="9">
        <v>4</v>
      </c>
      <c r="D20" s="27">
        <v>3</v>
      </c>
      <c r="E20" s="8">
        <v>0</v>
      </c>
      <c r="F20" s="9">
        <v>0</v>
      </c>
      <c r="G20" s="9">
        <v>0</v>
      </c>
      <c r="H20" s="9">
        <v>1</v>
      </c>
      <c r="I20" s="9">
        <f>J65+J68</f>
        <v>0</v>
      </c>
      <c r="J20" s="9">
        <v>0</v>
      </c>
      <c r="K20" s="9">
        <f>L65+L68</f>
        <v>0</v>
      </c>
      <c r="L20" s="9">
        <f>M65+M68</f>
        <v>0</v>
      </c>
      <c r="M20" s="9">
        <f>O65+O68</f>
        <v>0</v>
      </c>
      <c r="N20" s="9"/>
      <c r="O20" s="9">
        <v>0</v>
      </c>
      <c r="P20" s="9">
        <f>Q65+Q68</f>
        <v>0</v>
      </c>
      <c r="Q20" s="9">
        <f>R65+R68</f>
        <v>0</v>
      </c>
    </row>
    <row r="21" spans="2:17" s="107" customFormat="1" ht="14.25" customHeight="1">
      <c r="B21" s="238" t="s">
        <v>26</v>
      </c>
      <c r="C21" s="9">
        <v>2</v>
      </c>
      <c r="D21" s="27">
        <v>2</v>
      </c>
      <c r="E21" s="8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>
        <v>0</v>
      </c>
      <c r="M21" s="9">
        <v>0</v>
      </c>
      <c r="N21" s="9"/>
      <c r="O21" s="9">
        <v>0</v>
      </c>
      <c r="P21" s="9">
        <v>0</v>
      </c>
      <c r="Q21" s="9">
        <v>0</v>
      </c>
    </row>
    <row r="22" spans="2:17" s="107" customFormat="1" ht="14.25" customHeight="1">
      <c r="B22" s="237" t="s">
        <v>33</v>
      </c>
      <c r="C22" s="6">
        <v>6</v>
      </c>
      <c r="D22" s="25">
        <v>6</v>
      </c>
      <c r="E22" s="5">
        <v>0</v>
      </c>
      <c r="F22" s="6">
        <v>0</v>
      </c>
      <c r="G22" s="6">
        <v>0</v>
      </c>
      <c r="H22" s="6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/>
      <c r="O22" s="6">
        <v>0</v>
      </c>
      <c r="P22" s="6">
        <v>0</v>
      </c>
      <c r="Q22" s="6">
        <v>0</v>
      </c>
    </row>
    <row r="23" spans="2:17" s="107" customFormat="1" ht="14.25" customHeight="1">
      <c r="B23" s="238" t="s">
        <v>45</v>
      </c>
      <c r="C23" s="9">
        <v>4</v>
      </c>
      <c r="D23" s="27">
        <v>4</v>
      </c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/>
      <c r="O23" s="9">
        <v>0</v>
      </c>
      <c r="P23" s="9">
        <v>0</v>
      </c>
      <c r="Q23" s="9">
        <v>0</v>
      </c>
    </row>
    <row r="24" spans="2:17" s="107" customFormat="1" ht="14.25" customHeight="1">
      <c r="B24" s="241" t="s">
        <v>26</v>
      </c>
      <c r="C24" s="12">
        <v>2</v>
      </c>
      <c r="D24" s="29">
        <v>2</v>
      </c>
      <c r="E24" s="11">
        <v>0</v>
      </c>
      <c r="F24" s="12">
        <v>0</v>
      </c>
      <c r="G24" s="12">
        <v>0</v>
      </c>
      <c r="H24" s="12"/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>
        <v>0</v>
      </c>
      <c r="P24" s="12">
        <v>0</v>
      </c>
      <c r="Q24" s="12">
        <v>0</v>
      </c>
    </row>
    <row r="25" spans="2:17" s="107" customFormat="1" ht="14.25" customHeight="1">
      <c r="B25" s="240" t="s">
        <v>34</v>
      </c>
      <c r="C25" s="6">
        <v>5</v>
      </c>
      <c r="D25" s="25">
        <v>4</v>
      </c>
      <c r="E25" s="5">
        <v>0</v>
      </c>
      <c r="F25" s="6"/>
      <c r="G25" s="6">
        <v>0</v>
      </c>
      <c r="H25" s="6">
        <v>2</v>
      </c>
      <c r="I25" s="6">
        <v>0</v>
      </c>
      <c r="J25" s="6"/>
      <c r="K25" s="6">
        <v>0</v>
      </c>
      <c r="L25" s="6">
        <v>0</v>
      </c>
      <c r="M25" s="6"/>
      <c r="N25" s="6"/>
      <c r="O25" s="6">
        <v>0</v>
      </c>
      <c r="P25" s="6">
        <v>0</v>
      </c>
      <c r="Q25" s="6">
        <v>0</v>
      </c>
    </row>
    <row r="26" spans="2:17" s="107" customFormat="1" ht="14.25" customHeight="1">
      <c r="B26" s="238" t="s">
        <v>45</v>
      </c>
      <c r="C26" s="9">
        <v>2</v>
      </c>
      <c r="D26" s="27">
        <v>1</v>
      </c>
      <c r="E26" s="8">
        <v>0</v>
      </c>
      <c r="F26" s="9"/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/>
      <c r="O26" s="9">
        <v>0</v>
      </c>
      <c r="P26" s="9">
        <v>0</v>
      </c>
      <c r="Q26" s="9">
        <v>0</v>
      </c>
    </row>
    <row r="27" spans="2:17" s="107" customFormat="1" ht="14.25" customHeight="1">
      <c r="B27" s="241" t="s">
        <v>26</v>
      </c>
      <c r="C27" s="12">
        <v>3</v>
      </c>
      <c r="D27" s="29">
        <v>3</v>
      </c>
      <c r="E27" s="11">
        <v>0</v>
      </c>
      <c r="F27" s="12"/>
      <c r="G27" s="12">
        <v>0</v>
      </c>
      <c r="H27" s="12">
        <v>1</v>
      </c>
      <c r="I27" s="12">
        <v>0</v>
      </c>
      <c r="J27" s="12"/>
      <c r="K27" s="12">
        <v>0</v>
      </c>
      <c r="L27" s="12">
        <v>0</v>
      </c>
      <c r="M27" s="12"/>
      <c r="N27" s="12"/>
      <c r="O27" s="12">
        <v>0</v>
      </c>
      <c r="P27" s="12">
        <v>0</v>
      </c>
      <c r="Q27" s="12">
        <v>0</v>
      </c>
    </row>
    <row r="28" spans="2:17" s="107" customFormat="1" ht="14.25" customHeight="1">
      <c r="B28" s="240" t="s">
        <v>35</v>
      </c>
      <c r="C28" s="6">
        <v>16</v>
      </c>
      <c r="D28" s="25">
        <v>12</v>
      </c>
      <c r="E28" s="5">
        <v>1</v>
      </c>
      <c r="F28" s="6">
        <v>1</v>
      </c>
      <c r="G28" s="6">
        <v>0</v>
      </c>
      <c r="H28" s="6">
        <v>3</v>
      </c>
      <c r="I28" s="6">
        <v>1</v>
      </c>
      <c r="J28" s="6">
        <v>1</v>
      </c>
      <c r="K28" s="6">
        <v>0</v>
      </c>
      <c r="L28" s="6"/>
      <c r="M28" s="6">
        <v>0</v>
      </c>
      <c r="N28" s="6"/>
      <c r="O28" s="6">
        <v>0</v>
      </c>
      <c r="P28" s="6">
        <v>0</v>
      </c>
      <c r="Q28" s="6">
        <v>0</v>
      </c>
    </row>
    <row r="29" spans="2:17" s="107" customFormat="1" ht="14.25" customHeight="1">
      <c r="B29" s="238" t="s">
        <v>45</v>
      </c>
      <c r="C29" s="9">
        <v>11</v>
      </c>
      <c r="D29" s="27">
        <v>9</v>
      </c>
      <c r="E29" s="8">
        <v>0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/>
      <c r="M29" s="9">
        <v>0</v>
      </c>
      <c r="N29" s="9"/>
      <c r="O29" s="9">
        <v>0</v>
      </c>
      <c r="P29" s="9">
        <v>0</v>
      </c>
      <c r="Q29" s="9">
        <v>0</v>
      </c>
    </row>
    <row r="30" spans="2:17" s="107" customFormat="1" ht="14.25" customHeight="1">
      <c r="B30" s="241" t="s">
        <v>26</v>
      </c>
      <c r="C30" s="12">
        <v>5</v>
      </c>
      <c r="D30" s="29">
        <v>3</v>
      </c>
      <c r="E30" s="11">
        <v>1</v>
      </c>
      <c r="F30" s="12">
        <v>0</v>
      </c>
      <c r="G30" s="12">
        <v>0</v>
      </c>
      <c r="H30" s="12">
        <v>2</v>
      </c>
      <c r="I30" s="12">
        <v>1</v>
      </c>
      <c r="J30" s="12">
        <v>0</v>
      </c>
      <c r="K30" s="12">
        <v>0</v>
      </c>
      <c r="L30" s="12"/>
      <c r="M30" s="12">
        <v>0</v>
      </c>
      <c r="N30" s="12"/>
      <c r="O30" s="12">
        <v>0</v>
      </c>
      <c r="P30" s="12">
        <v>0</v>
      </c>
      <c r="Q30" s="12">
        <v>0</v>
      </c>
    </row>
    <row r="31" spans="2:17" s="107" customFormat="1" ht="14.25" customHeight="1">
      <c r="B31" s="240" t="s">
        <v>36</v>
      </c>
      <c r="C31" s="6">
        <v>21</v>
      </c>
      <c r="D31" s="25">
        <v>16</v>
      </c>
      <c r="E31" s="5">
        <v>0</v>
      </c>
      <c r="F31" s="6">
        <v>0</v>
      </c>
      <c r="G31" s="6">
        <v>0</v>
      </c>
      <c r="H31" s="6">
        <v>2</v>
      </c>
      <c r="I31" s="6">
        <v>1</v>
      </c>
      <c r="J31" s="6">
        <v>2</v>
      </c>
      <c r="K31" s="6">
        <v>0</v>
      </c>
      <c r="L31" s="6"/>
      <c r="M31" s="6">
        <v>1</v>
      </c>
      <c r="N31" s="6">
        <v>1</v>
      </c>
      <c r="O31" s="6">
        <v>0</v>
      </c>
      <c r="P31" s="6">
        <v>1</v>
      </c>
      <c r="Q31" s="6"/>
    </row>
    <row r="32" spans="2:17" s="107" customFormat="1" ht="14.25" customHeight="1">
      <c r="B32" s="238" t="s">
        <v>45</v>
      </c>
      <c r="C32" s="9">
        <v>11</v>
      </c>
      <c r="D32" s="27">
        <v>8</v>
      </c>
      <c r="E32" s="8">
        <v>0</v>
      </c>
      <c r="F32" s="9">
        <v>0</v>
      </c>
      <c r="G32" s="9">
        <v>0</v>
      </c>
      <c r="H32" s="9">
        <v>2</v>
      </c>
      <c r="I32" s="9">
        <v>1</v>
      </c>
      <c r="J32" s="9">
        <v>1</v>
      </c>
      <c r="K32" s="9">
        <v>0</v>
      </c>
      <c r="L32" s="9"/>
      <c r="M32" s="9">
        <v>0</v>
      </c>
      <c r="N32" s="9"/>
      <c r="O32" s="9">
        <v>0</v>
      </c>
      <c r="P32" s="9">
        <v>1</v>
      </c>
      <c r="Q32" s="9"/>
    </row>
    <row r="33" spans="2:17" s="107" customFormat="1" ht="14.25" customHeight="1">
      <c r="B33" s="241" t="s">
        <v>26</v>
      </c>
      <c r="C33" s="12">
        <v>10</v>
      </c>
      <c r="D33" s="29">
        <v>8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0</v>
      </c>
      <c r="L33" s="12">
        <v>0</v>
      </c>
      <c r="M33" s="12">
        <v>1</v>
      </c>
      <c r="N33" s="12">
        <v>1</v>
      </c>
      <c r="O33" s="12">
        <v>0</v>
      </c>
      <c r="P33" s="12"/>
      <c r="Q33" s="12">
        <v>0</v>
      </c>
    </row>
    <row r="34" spans="2:17" s="107" customFormat="1" ht="14.25" customHeight="1">
      <c r="B34" s="240" t="s">
        <v>37</v>
      </c>
      <c r="C34" s="6">
        <v>47</v>
      </c>
      <c r="D34" s="25">
        <v>38</v>
      </c>
      <c r="E34" s="5"/>
      <c r="F34" s="6">
        <v>1</v>
      </c>
      <c r="G34" s="6">
        <v>1</v>
      </c>
      <c r="H34" s="6">
        <v>4</v>
      </c>
      <c r="I34" s="6">
        <v>1</v>
      </c>
      <c r="J34" s="6">
        <v>2</v>
      </c>
      <c r="K34" s="6">
        <v>1</v>
      </c>
      <c r="L34" s="6">
        <v>2</v>
      </c>
      <c r="M34" s="6"/>
      <c r="N34" s="6"/>
      <c r="O34" s="6"/>
      <c r="P34" s="6">
        <v>2</v>
      </c>
      <c r="Q34" s="6"/>
    </row>
    <row r="35" spans="2:17" s="107" customFormat="1" ht="14.25" customHeight="1">
      <c r="B35" s="238" t="s">
        <v>45</v>
      </c>
      <c r="C35" s="9">
        <v>31</v>
      </c>
      <c r="D35" s="27">
        <v>28</v>
      </c>
      <c r="E35" s="8">
        <v>0</v>
      </c>
      <c r="F35" s="9">
        <v>1</v>
      </c>
      <c r="G35" s="9">
        <v>0</v>
      </c>
      <c r="H35" s="9">
        <v>3</v>
      </c>
      <c r="I35" s="9">
        <v>0</v>
      </c>
      <c r="J35" s="9"/>
      <c r="K35" s="9"/>
      <c r="L35" s="9">
        <v>1</v>
      </c>
      <c r="M35" s="9"/>
      <c r="N35" s="9"/>
      <c r="O35" s="9">
        <v>0</v>
      </c>
      <c r="P35" s="9">
        <v>1</v>
      </c>
      <c r="Q35" s="9">
        <v>0</v>
      </c>
    </row>
    <row r="36" spans="2:17" s="107" customFormat="1" ht="14.25" customHeight="1">
      <c r="B36" s="241" t="s">
        <v>26</v>
      </c>
      <c r="C36" s="12">
        <v>16</v>
      </c>
      <c r="D36" s="29">
        <v>10</v>
      </c>
      <c r="E36" s="11"/>
      <c r="F36" s="12">
        <v>0</v>
      </c>
      <c r="G36" s="12">
        <v>1</v>
      </c>
      <c r="H36" s="12">
        <v>1</v>
      </c>
      <c r="I36" s="12">
        <v>1</v>
      </c>
      <c r="J36" s="12">
        <v>2</v>
      </c>
      <c r="K36" s="12">
        <v>1</v>
      </c>
      <c r="L36" s="12">
        <v>1</v>
      </c>
      <c r="M36" s="12">
        <v>0</v>
      </c>
      <c r="N36" s="12"/>
      <c r="O36" s="12"/>
      <c r="P36" s="12">
        <v>1</v>
      </c>
      <c r="Q36" s="12"/>
    </row>
    <row r="37" spans="2:17" s="107" customFormat="1" ht="14.25" customHeight="1">
      <c r="B37" s="240" t="s">
        <v>38</v>
      </c>
      <c r="C37" s="9">
        <v>87</v>
      </c>
      <c r="D37" s="27">
        <v>62</v>
      </c>
      <c r="E37" s="8">
        <v>1</v>
      </c>
      <c r="F37" s="9">
        <v>0</v>
      </c>
      <c r="G37" s="9">
        <v>3</v>
      </c>
      <c r="H37" s="9">
        <v>18</v>
      </c>
      <c r="I37" s="9">
        <v>0</v>
      </c>
      <c r="J37" s="9">
        <v>5</v>
      </c>
      <c r="K37" s="9">
        <v>0</v>
      </c>
      <c r="L37" s="9"/>
      <c r="M37" s="9">
        <v>1</v>
      </c>
      <c r="N37" s="9"/>
      <c r="O37" s="9">
        <v>1</v>
      </c>
      <c r="P37" s="9">
        <v>1</v>
      </c>
      <c r="Q37" s="9">
        <v>2</v>
      </c>
    </row>
    <row r="38" spans="2:17" s="107" customFormat="1" ht="14.25" customHeight="1">
      <c r="B38" s="238" t="s">
        <v>45</v>
      </c>
      <c r="C38" s="9">
        <v>33</v>
      </c>
      <c r="D38" s="27">
        <v>26</v>
      </c>
      <c r="E38" s="8"/>
      <c r="F38" s="9">
        <v>0</v>
      </c>
      <c r="G38" s="9"/>
      <c r="H38" s="9">
        <v>10</v>
      </c>
      <c r="I38" s="9">
        <v>0</v>
      </c>
      <c r="J38" s="9">
        <v>1</v>
      </c>
      <c r="K38" s="9">
        <v>0</v>
      </c>
      <c r="L38" s="9">
        <v>0</v>
      </c>
      <c r="M38" s="9">
        <v>1</v>
      </c>
      <c r="N38" s="9"/>
      <c r="O38" s="9">
        <v>0</v>
      </c>
      <c r="P38" s="9">
        <v>0</v>
      </c>
      <c r="Q38" s="9">
        <v>0</v>
      </c>
    </row>
    <row r="39" spans="2:17" s="107" customFormat="1" ht="14.25" customHeight="1">
      <c r="B39" s="241" t="s">
        <v>26</v>
      </c>
      <c r="C39" s="12">
        <v>54</v>
      </c>
      <c r="D39" s="29">
        <v>36</v>
      </c>
      <c r="E39" s="11">
        <v>1</v>
      </c>
      <c r="F39" s="12">
        <v>0</v>
      </c>
      <c r="G39" s="12">
        <v>3</v>
      </c>
      <c r="H39" s="12">
        <v>8</v>
      </c>
      <c r="I39" s="12">
        <v>0</v>
      </c>
      <c r="J39" s="12">
        <v>4</v>
      </c>
      <c r="K39" s="12">
        <v>0</v>
      </c>
      <c r="L39" s="12"/>
      <c r="M39" s="12"/>
      <c r="N39" s="12"/>
      <c r="O39" s="12">
        <v>1</v>
      </c>
      <c r="P39" s="12">
        <v>1</v>
      </c>
      <c r="Q39" s="12">
        <v>2</v>
      </c>
    </row>
    <row r="40" s="111" customFormat="1" ht="15" customHeight="1">
      <c r="B40" s="72" t="s">
        <v>57</v>
      </c>
    </row>
    <row r="41" spans="3:20" s="111" customFormat="1" ht="12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="111" customFormat="1" ht="12"/>
    <row r="43" s="111" customFormat="1" ht="12"/>
    <row r="44" s="111" customFormat="1" ht="12"/>
    <row r="45" spans="2:24" s="111" customFormat="1" ht="14.25" thickBot="1">
      <c r="B45" s="113" t="s">
        <v>296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4" t="s">
        <v>198</v>
      </c>
      <c r="X45" s="115"/>
    </row>
    <row r="46" spans="2:24" s="111" customFormat="1" ht="14.25" thickBot="1">
      <c r="B46" s="492"/>
      <c r="C46" s="489"/>
      <c r="D46" s="406"/>
      <c r="E46" s="474" t="s">
        <v>170</v>
      </c>
      <c r="F46" s="475"/>
      <c r="G46" s="476" t="s">
        <v>171</v>
      </c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5"/>
    </row>
    <row r="47" spans="2:26" s="111" customFormat="1" ht="13.5" customHeight="1">
      <c r="B47" s="493"/>
      <c r="C47" s="490"/>
      <c r="D47" s="486" t="s">
        <v>272</v>
      </c>
      <c r="E47" s="472" t="s">
        <v>273</v>
      </c>
      <c r="F47" s="497" t="s">
        <v>274</v>
      </c>
      <c r="G47" s="478" t="s">
        <v>275</v>
      </c>
      <c r="H47" s="472" t="s">
        <v>276</v>
      </c>
      <c r="I47" s="472" t="s">
        <v>277</v>
      </c>
      <c r="J47" s="472" t="s">
        <v>278</v>
      </c>
      <c r="K47" s="472" t="s">
        <v>279</v>
      </c>
      <c r="L47" s="472" t="s">
        <v>280</v>
      </c>
      <c r="M47" s="472" t="s">
        <v>281</v>
      </c>
      <c r="N47" s="472" t="s">
        <v>282</v>
      </c>
      <c r="O47" s="472" t="s">
        <v>283</v>
      </c>
      <c r="P47" s="472" t="s">
        <v>284</v>
      </c>
      <c r="Q47" s="472" t="s">
        <v>285</v>
      </c>
      <c r="R47" s="472" t="s">
        <v>286</v>
      </c>
      <c r="S47" s="472" t="s">
        <v>287</v>
      </c>
      <c r="T47" s="472" t="s">
        <v>288</v>
      </c>
      <c r="U47" s="472" t="s">
        <v>289</v>
      </c>
      <c r="V47" s="472" t="s">
        <v>290</v>
      </c>
      <c r="W47" s="472" t="s">
        <v>291</v>
      </c>
      <c r="X47" s="480" t="s">
        <v>292</v>
      </c>
      <c r="Y47" s="379"/>
      <c r="Z47" s="379"/>
    </row>
    <row r="48" spans="2:26" s="111" customFormat="1" ht="49.5" customHeight="1" thickBot="1">
      <c r="B48" s="494"/>
      <c r="C48" s="491"/>
      <c r="D48" s="487"/>
      <c r="E48" s="473"/>
      <c r="F48" s="498"/>
      <c r="G48" s="479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81"/>
      <c r="Y48" s="379"/>
      <c r="Z48" s="379"/>
    </row>
    <row r="49" spans="2:26" s="111" customFormat="1" ht="13.5" customHeight="1">
      <c r="B49" s="495"/>
      <c r="C49" s="428"/>
      <c r="D49" s="426">
        <v>188</v>
      </c>
      <c r="E49" s="384">
        <v>143</v>
      </c>
      <c r="F49" s="427">
        <v>2</v>
      </c>
      <c r="G49" s="383">
        <v>2</v>
      </c>
      <c r="H49" s="384">
        <v>4</v>
      </c>
      <c r="I49" s="384">
        <v>30</v>
      </c>
      <c r="J49" s="384">
        <v>0</v>
      </c>
      <c r="K49" s="384">
        <v>3</v>
      </c>
      <c r="L49" s="384">
        <v>10</v>
      </c>
      <c r="M49" s="384">
        <v>1</v>
      </c>
      <c r="N49" s="384">
        <v>2</v>
      </c>
      <c r="O49" s="384">
        <v>2</v>
      </c>
      <c r="P49" s="384">
        <v>0</v>
      </c>
      <c r="Q49" s="384">
        <v>1</v>
      </c>
      <c r="R49" s="384">
        <v>0</v>
      </c>
      <c r="S49" s="384">
        <v>1</v>
      </c>
      <c r="T49" s="384">
        <v>0</v>
      </c>
      <c r="U49" s="384">
        <v>0</v>
      </c>
      <c r="V49" s="384">
        <v>4</v>
      </c>
      <c r="W49" s="384">
        <v>0</v>
      </c>
      <c r="X49" s="427">
        <v>2</v>
      </c>
      <c r="Y49" s="379"/>
      <c r="Z49" s="379"/>
    </row>
    <row r="50" spans="2:24" s="111" customFormat="1" ht="13.5">
      <c r="B50" s="495"/>
      <c r="C50" s="429" t="s">
        <v>21</v>
      </c>
      <c r="D50" s="413">
        <v>96</v>
      </c>
      <c r="E50" s="381">
        <v>79</v>
      </c>
      <c r="F50" s="414">
        <v>0</v>
      </c>
      <c r="G50" s="382">
        <v>2</v>
      </c>
      <c r="H50" s="381">
        <v>0</v>
      </c>
      <c r="I50" s="381">
        <v>18</v>
      </c>
      <c r="J50" s="381">
        <v>0</v>
      </c>
      <c r="K50" s="381">
        <v>1</v>
      </c>
      <c r="L50" s="381">
        <v>3</v>
      </c>
      <c r="M50" s="381">
        <v>0</v>
      </c>
      <c r="N50" s="381">
        <v>1</v>
      </c>
      <c r="O50" s="381">
        <v>1</v>
      </c>
      <c r="P50" s="381">
        <v>0</v>
      </c>
      <c r="Q50" s="381">
        <v>0</v>
      </c>
      <c r="R50" s="381">
        <v>0</v>
      </c>
      <c r="S50" s="380">
        <v>0</v>
      </c>
      <c r="T50" s="380">
        <v>0</v>
      </c>
      <c r="U50" s="380">
        <v>0</v>
      </c>
      <c r="V50" s="380">
        <v>2</v>
      </c>
      <c r="W50" s="380">
        <v>0</v>
      </c>
      <c r="X50" s="397">
        <v>0</v>
      </c>
    </row>
    <row r="51" spans="2:24" s="111" customFormat="1" ht="13.5">
      <c r="B51" s="496"/>
      <c r="C51" s="430" t="s">
        <v>22</v>
      </c>
      <c r="D51" s="415">
        <v>92</v>
      </c>
      <c r="E51" s="388">
        <v>64</v>
      </c>
      <c r="F51" s="416">
        <v>2</v>
      </c>
      <c r="G51" s="387">
        <v>0</v>
      </c>
      <c r="H51" s="388">
        <v>4</v>
      </c>
      <c r="I51" s="388">
        <v>12</v>
      </c>
      <c r="J51" s="388">
        <v>0</v>
      </c>
      <c r="K51" s="388">
        <v>2</v>
      </c>
      <c r="L51" s="388">
        <v>7</v>
      </c>
      <c r="M51" s="388">
        <v>1</v>
      </c>
      <c r="N51" s="388">
        <v>1</v>
      </c>
      <c r="O51" s="388">
        <v>1</v>
      </c>
      <c r="P51" s="388">
        <v>0</v>
      </c>
      <c r="Q51" s="388">
        <v>1</v>
      </c>
      <c r="R51" s="388">
        <v>0</v>
      </c>
      <c r="S51" s="389">
        <v>1</v>
      </c>
      <c r="T51" s="389">
        <v>0</v>
      </c>
      <c r="U51" s="389">
        <v>0</v>
      </c>
      <c r="V51" s="389">
        <v>2</v>
      </c>
      <c r="W51" s="389">
        <v>0</v>
      </c>
      <c r="X51" s="398">
        <v>2</v>
      </c>
    </row>
    <row r="52" spans="2:24" s="111" customFormat="1" ht="13.5">
      <c r="B52" s="407" t="s">
        <v>293</v>
      </c>
      <c r="C52" s="431"/>
      <c r="D52" s="417">
        <v>0</v>
      </c>
      <c r="E52" s="390">
        <v>0</v>
      </c>
      <c r="F52" s="418">
        <v>0</v>
      </c>
      <c r="G52" s="394">
        <v>0</v>
      </c>
      <c r="H52" s="390">
        <v>0</v>
      </c>
      <c r="I52" s="390">
        <v>0</v>
      </c>
      <c r="J52" s="390">
        <v>0</v>
      </c>
      <c r="K52" s="390">
        <v>0</v>
      </c>
      <c r="L52" s="390">
        <v>0</v>
      </c>
      <c r="M52" s="390">
        <v>0</v>
      </c>
      <c r="N52" s="390">
        <v>0</v>
      </c>
      <c r="O52" s="390">
        <v>0</v>
      </c>
      <c r="P52" s="390">
        <v>0</v>
      </c>
      <c r="Q52" s="390">
        <v>0</v>
      </c>
      <c r="R52" s="390">
        <v>0</v>
      </c>
      <c r="S52" s="391">
        <v>0</v>
      </c>
      <c r="T52" s="391">
        <v>0</v>
      </c>
      <c r="U52" s="391">
        <v>0</v>
      </c>
      <c r="V52" s="391">
        <v>0</v>
      </c>
      <c r="W52" s="391">
        <v>0</v>
      </c>
      <c r="X52" s="399">
        <v>0</v>
      </c>
    </row>
    <row r="53" spans="2:24" s="111" customFormat="1" ht="13.5">
      <c r="B53" s="408"/>
      <c r="C53" s="429" t="s">
        <v>21</v>
      </c>
      <c r="D53" s="413">
        <v>0</v>
      </c>
      <c r="E53" s="381">
        <v>0</v>
      </c>
      <c r="F53" s="414">
        <v>0</v>
      </c>
      <c r="G53" s="382">
        <v>0</v>
      </c>
      <c r="H53" s="381">
        <v>0</v>
      </c>
      <c r="I53" s="381">
        <v>0</v>
      </c>
      <c r="J53" s="381">
        <v>0</v>
      </c>
      <c r="K53" s="381">
        <v>0</v>
      </c>
      <c r="L53" s="381">
        <v>0</v>
      </c>
      <c r="M53" s="381">
        <v>0</v>
      </c>
      <c r="N53" s="381">
        <v>0</v>
      </c>
      <c r="O53" s="381">
        <v>0</v>
      </c>
      <c r="P53" s="381">
        <v>0</v>
      </c>
      <c r="Q53" s="381">
        <v>0</v>
      </c>
      <c r="R53" s="381">
        <v>0</v>
      </c>
      <c r="S53" s="380">
        <v>0</v>
      </c>
      <c r="T53" s="380">
        <v>0</v>
      </c>
      <c r="U53" s="380">
        <v>0</v>
      </c>
      <c r="V53" s="380">
        <v>0</v>
      </c>
      <c r="W53" s="380">
        <v>0</v>
      </c>
      <c r="X53" s="397">
        <v>0</v>
      </c>
    </row>
    <row r="54" spans="2:24" s="111" customFormat="1" ht="13.5">
      <c r="B54" s="409"/>
      <c r="C54" s="430" t="s">
        <v>22</v>
      </c>
      <c r="D54" s="415">
        <v>0</v>
      </c>
      <c r="E54" s="388">
        <v>0</v>
      </c>
      <c r="F54" s="416">
        <v>0</v>
      </c>
      <c r="G54" s="387">
        <v>0</v>
      </c>
      <c r="H54" s="388">
        <v>0</v>
      </c>
      <c r="I54" s="388">
        <v>0</v>
      </c>
      <c r="J54" s="388">
        <v>0</v>
      </c>
      <c r="K54" s="388">
        <v>0</v>
      </c>
      <c r="L54" s="388">
        <v>0</v>
      </c>
      <c r="M54" s="388">
        <v>0</v>
      </c>
      <c r="N54" s="388">
        <v>0</v>
      </c>
      <c r="O54" s="388">
        <v>0</v>
      </c>
      <c r="P54" s="388">
        <v>0</v>
      </c>
      <c r="Q54" s="388">
        <v>0</v>
      </c>
      <c r="R54" s="388">
        <v>0</v>
      </c>
      <c r="S54" s="389">
        <v>0</v>
      </c>
      <c r="T54" s="389">
        <v>0</v>
      </c>
      <c r="U54" s="389">
        <v>0</v>
      </c>
      <c r="V54" s="389">
        <v>0</v>
      </c>
      <c r="W54" s="389">
        <v>0</v>
      </c>
      <c r="X54" s="398">
        <v>0</v>
      </c>
    </row>
    <row r="55" spans="2:24" s="111" customFormat="1" ht="13.5">
      <c r="B55" s="407" t="s">
        <v>294</v>
      </c>
      <c r="C55" s="431"/>
      <c r="D55" s="417">
        <v>0</v>
      </c>
      <c r="E55" s="390">
        <v>0</v>
      </c>
      <c r="F55" s="418">
        <v>0</v>
      </c>
      <c r="G55" s="394">
        <v>0</v>
      </c>
      <c r="H55" s="390">
        <v>0</v>
      </c>
      <c r="I55" s="390">
        <v>0</v>
      </c>
      <c r="J55" s="390">
        <v>0</v>
      </c>
      <c r="K55" s="390">
        <v>0</v>
      </c>
      <c r="L55" s="390">
        <v>0</v>
      </c>
      <c r="M55" s="390">
        <v>0</v>
      </c>
      <c r="N55" s="390">
        <v>0</v>
      </c>
      <c r="O55" s="390">
        <v>0</v>
      </c>
      <c r="P55" s="390">
        <v>0</v>
      </c>
      <c r="Q55" s="390">
        <v>0</v>
      </c>
      <c r="R55" s="390">
        <v>0</v>
      </c>
      <c r="S55" s="391">
        <v>0</v>
      </c>
      <c r="T55" s="391">
        <v>0</v>
      </c>
      <c r="U55" s="391">
        <v>0</v>
      </c>
      <c r="V55" s="391">
        <v>0</v>
      </c>
      <c r="W55" s="391">
        <v>0</v>
      </c>
      <c r="X55" s="399">
        <v>0</v>
      </c>
    </row>
    <row r="56" spans="2:24" s="111" customFormat="1" ht="13.5">
      <c r="B56" s="408"/>
      <c r="C56" s="429" t="s">
        <v>21</v>
      </c>
      <c r="D56" s="413">
        <v>0</v>
      </c>
      <c r="E56" s="381">
        <v>0</v>
      </c>
      <c r="F56" s="414">
        <v>0</v>
      </c>
      <c r="G56" s="382">
        <v>0</v>
      </c>
      <c r="H56" s="381">
        <v>0</v>
      </c>
      <c r="I56" s="381">
        <v>0</v>
      </c>
      <c r="J56" s="381">
        <v>0</v>
      </c>
      <c r="K56" s="381">
        <v>0</v>
      </c>
      <c r="L56" s="381">
        <v>0</v>
      </c>
      <c r="M56" s="381">
        <v>0</v>
      </c>
      <c r="N56" s="381">
        <v>0</v>
      </c>
      <c r="O56" s="381">
        <v>0</v>
      </c>
      <c r="P56" s="381">
        <v>0</v>
      </c>
      <c r="Q56" s="381">
        <v>0</v>
      </c>
      <c r="R56" s="381">
        <v>0</v>
      </c>
      <c r="S56" s="380">
        <v>0</v>
      </c>
      <c r="T56" s="380">
        <v>0</v>
      </c>
      <c r="U56" s="380">
        <v>0</v>
      </c>
      <c r="V56" s="380">
        <v>0</v>
      </c>
      <c r="W56" s="380">
        <v>0</v>
      </c>
      <c r="X56" s="397">
        <v>0</v>
      </c>
    </row>
    <row r="57" spans="2:24" s="111" customFormat="1" ht="13.5">
      <c r="B57" s="409"/>
      <c r="C57" s="430" t="s">
        <v>22</v>
      </c>
      <c r="D57" s="415">
        <v>0</v>
      </c>
      <c r="E57" s="388">
        <v>0</v>
      </c>
      <c r="F57" s="416">
        <v>0</v>
      </c>
      <c r="G57" s="387">
        <v>0</v>
      </c>
      <c r="H57" s="388">
        <v>0</v>
      </c>
      <c r="I57" s="388">
        <v>0</v>
      </c>
      <c r="J57" s="388">
        <v>0</v>
      </c>
      <c r="K57" s="388">
        <v>0</v>
      </c>
      <c r="L57" s="388">
        <v>0</v>
      </c>
      <c r="M57" s="388">
        <v>0</v>
      </c>
      <c r="N57" s="388">
        <v>0</v>
      </c>
      <c r="O57" s="388">
        <v>0</v>
      </c>
      <c r="P57" s="388">
        <v>0</v>
      </c>
      <c r="Q57" s="388">
        <v>0</v>
      </c>
      <c r="R57" s="388">
        <v>0</v>
      </c>
      <c r="S57" s="389">
        <v>0</v>
      </c>
      <c r="T57" s="389">
        <v>0</v>
      </c>
      <c r="U57" s="389">
        <v>0</v>
      </c>
      <c r="V57" s="389">
        <v>0</v>
      </c>
      <c r="W57" s="389">
        <v>0</v>
      </c>
      <c r="X57" s="398">
        <v>0</v>
      </c>
    </row>
    <row r="58" spans="2:24" s="111" customFormat="1" ht="13.5">
      <c r="B58" s="407" t="s">
        <v>172</v>
      </c>
      <c r="C58" s="431"/>
      <c r="D58" s="417">
        <v>0</v>
      </c>
      <c r="E58" s="390">
        <v>0</v>
      </c>
      <c r="F58" s="418">
        <v>0</v>
      </c>
      <c r="G58" s="394">
        <v>0</v>
      </c>
      <c r="H58" s="390">
        <v>0</v>
      </c>
      <c r="I58" s="390">
        <v>0</v>
      </c>
      <c r="J58" s="390">
        <v>0</v>
      </c>
      <c r="K58" s="390">
        <v>0</v>
      </c>
      <c r="L58" s="390">
        <v>0</v>
      </c>
      <c r="M58" s="390">
        <v>0</v>
      </c>
      <c r="N58" s="390">
        <v>0</v>
      </c>
      <c r="O58" s="390">
        <v>0</v>
      </c>
      <c r="P58" s="390">
        <v>0</v>
      </c>
      <c r="Q58" s="390">
        <v>0</v>
      </c>
      <c r="R58" s="390">
        <v>0</v>
      </c>
      <c r="S58" s="391">
        <v>0</v>
      </c>
      <c r="T58" s="391">
        <v>0</v>
      </c>
      <c r="U58" s="391">
        <v>0</v>
      </c>
      <c r="V58" s="391">
        <v>0</v>
      </c>
      <c r="W58" s="391">
        <v>0</v>
      </c>
      <c r="X58" s="399">
        <v>0</v>
      </c>
    </row>
    <row r="59" spans="2:24" s="111" customFormat="1" ht="13.5">
      <c r="B59" s="408"/>
      <c r="C59" s="429" t="s">
        <v>21</v>
      </c>
      <c r="D59" s="413">
        <v>0</v>
      </c>
      <c r="E59" s="381">
        <v>0</v>
      </c>
      <c r="F59" s="414">
        <v>0</v>
      </c>
      <c r="G59" s="382">
        <v>0</v>
      </c>
      <c r="H59" s="381">
        <v>0</v>
      </c>
      <c r="I59" s="381">
        <v>0</v>
      </c>
      <c r="J59" s="381">
        <v>0</v>
      </c>
      <c r="K59" s="381">
        <v>0</v>
      </c>
      <c r="L59" s="381">
        <v>0</v>
      </c>
      <c r="M59" s="381">
        <v>0</v>
      </c>
      <c r="N59" s="381">
        <v>0</v>
      </c>
      <c r="O59" s="381">
        <v>0</v>
      </c>
      <c r="P59" s="381">
        <v>0</v>
      </c>
      <c r="Q59" s="381">
        <v>0</v>
      </c>
      <c r="R59" s="381">
        <v>0</v>
      </c>
      <c r="S59" s="380">
        <v>0</v>
      </c>
      <c r="T59" s="380">
        <v>0</v>
      </c>
      <c r="U59" s="380">
        <v>0</v>
      </c>
      <c r="V59" s="380">
        <v>0</v>
      </c>
      <c r="W59" s="380">
        <v>0</v>
      </c>
      <c r="X59" s="397">
        <v>0</v>
      </c>
    </row>
    <row r="60" spans="2:24" s="111" customFormat="1" ht="13.5">
      <c r="B60" s="409"/>
      <c r="C60" s="430" t="s">
        <v>22</v>
      </c>
      <c r="D60" s="415">
        <v>0</v>
      </c>
      <c r="E60" s="388">
        <v>0</v>
      </c>
      <c r="F60" s="416">
        <v>0</v>
      </c>
      <c r="G60" s="387">
        <v>0</v>
      </c>
      <c r="H60" s="388">
        <v>0</v>
      </c>
      <c r="I60" s="388">
        <v>0</v>
      </c>
      <c r="J60" s="388">
        <v>0</v>
      </c>
      <c r="K60" s="388">
        <v>0</v>
      </c>
      <c r="L60" s="388">
        <v>0</v>
      </c>
      <c r="M60" s="388">
        <v>0</v>
      </c>
      <c r="N60" s="388">
        <v>0</v>
      </c>
      <c r="O60" s="388">
        <v>0</v>
      </c>
      <c r="P60" s="388">
        <v>0</v>
      </c>
      <c r="Q60" s="388">
        <v>0</v>
      </c>
      <c r="R60" s="388">
        <v>0</v>
      </c>
      <c r="S60" s="389">
        <v>0</v>
      </c>
      <c r="T60" s="389">
        <v>0</v>
      </c>
      <c r="U60" s="389">
        <v>0</v>
      </c>
      <c r="V60" s="389">
        <v>0</v>
      </c>
      <c r="W60" s="389">
        <v>0</v>
      </c>
      <c r="X60" s="398">
        <v>0</v>
      </c>
    </row>
    <row r="61" spans="2:24" s="111" customFormat="1" ht="13.5">
      <c r="B61" s="410" t="s">
        <v>173</v>
      </c>
      <c r="C61" s="432"/>
      <c r="D61" s="419">
        <v>0</v>
      </c>
      <c r="E61" s="385">
        <v>0</v>
      </c>
      <c r="F61" s="420">
        <v>0</v>
      </c>
      <c r="G61" s="395">
        <v>0</v>
      </c>
      <c r="H61" s="385">
        <v>0</v>
      </c>
      <c r="I61" s="385">
        <v>0</v>
      </c>
      <c r="J61" s="385">
        <v>0</v>
      </c>
      <c r="K61" s="385">
        <v>0</v>
      </c>
      <c r="L61" s="385">
        <v>0</v>
      </c>
      <c r="M61" s="385">
        <v>0</v>
      </c>
      <c r="N61" s="385">
        <v>0</v>
      </c>
      <c r="O61" s="385">
        <v>0</v>
      </c>
      <c r="P61" s="385">
        <v>0</v>
      </c>
      <c r="Q61" s="385">
        <v>0</v>
      </c>
      <c r="R61" s="385">
        <v>0</v>
      </c>
      <c r="S61" s="386">
        <v>0</v>
      </c>
      <c r="T61" s="386">
        <v>0</v>
      </c>
      <c r="U61" s="386">
        <v>0</v>
      </c>
      <c r="V61" s="386">
        <v>0</v>
      </c>
      <c r="W61" s="386">
        <v>0</v>
      </c>
      <c r="X61" s="400">
        <v>0</v>
      </c>
    </row>
    <row r="62" spans="2:24" s="111" customFormat="1" ht="13.5">
      <c r="B62" s="408"/>
      <c r="C62" s="429" t="s">
        <v>21</v>
      </c>
      <c r="D62" s="413">
        <v>0</v>
      </c>
      <c r="E62" s="381">
        <v>0</v>
      </c>
      <c r="F62" s="414">
        <v>0</v>
      </c>
      <c r="G62" s="382">
        <v>0</v>
      </c>
      <c r="H62" s="381">
        <v>0</v>
      </c>
      <c r="I62" s="381">
        <v>0</v>
      </c>
      <c r="J62" s="381">
        <v>0</v>
      </c>
      <c r="K62" s="381">
        <v>0</v>
      </c>
      <c r="L62" s="381">
        <v>0</v>
      </c>
      <c r="M62" s="381">
        <v>0</v>
      </c>
      <c r="N62" s="381">
        <v>0</v>
      </c>
      <c r="O62" s="381">
        <v>0</v>
      </c>
      <c r="P62" s="381">
        <v>0</v>
      </c>
      <c r="Q62" s="381">
        <v>0</v>
      </c>
      <c r="R62" s="381">
        <v>0</v>
      </c>
      <c r="S62" s="380">
        <v>0</v>
      </c>
      <c r="T62" s="380">
        <v>0</v>
      </c>
      <c r="U62" s="380">
        <v>0</v>
      </c>
      <c r="V62" s="380">
        <v>0</v>
      </c>
      <c r="W62" s="380">
        <v>0</v>
      </c>
      <c r="X62" s="397">
        <v>0</v>
      </c>
    </row>
    <row r="63" spans="2:24" s="111" customFormat="1" ht="13.5">
      <c r="B63" s="411"/>
      <c r="C63" s="433" t="s">
        <v>22</v>
      </c>
      <c r="D63" s="421">
        <v>0</v>
      </c>
      <c r="E63" s="392">
        <v>0</v>
      </c>
      <c r="F63" s="422">
        <v>0</v>
      </c>
      <c r="G63" s="396">
        <v>0</v>
      </c>
      <c r="H63" s="392">
        <v>0</v>
      </c>
      <c r="I63" s="392">
        <v>0</v>
      </c>
      <c r="J63" s="392">
        <v>0</v>
      </c>
      <c r="K63" s="392">
        <v>0</v>
      </c>
      <c r="L63" s="392">
        <v>0</v>
      </c>
      <c r="M63" s="392">
        <v>0</v>
      </c>
      <c r="N63" s="392">
        <v>0</v>
      </c>
      <c r="O63" s="392">
        <v>0</v>
      </c>
      <c r="P63" s="392">
        <v>0</v>
      </c>
      <c r="Q63" s="392">
        <v>0</v>
      </c>
      <c r="R63" s="392">
        <v>0</v>
      </c>
      <c r="S63" s="393">
        <v>0</v>
      </c>
      <c r="T63" s="393">
        <v>0</v>
      </c>
      <c r="U63" s="393">
        <v>0</v>
      </c>
      <c r="V63" s="393">
        <v>0</v>
      </c>
      <c r="W63" s="393">
        <v>0</v>
      </c>
      <c r="X63" s="401">
        <v>0</v>
      </c>
    </row>
    <row r="64" spans="2:24" s="111" customFormat="1" ht="13.5">
      <c r="B64" s="407" t="s">
        <v>174</v>
      </c>
      <c r="C64" s="431"/>
      <c r="D64" s="417">
        <v>2</v>
      </c>
      <c r="E64" s="390">
        <v>1</v>
      </c>
      <c r="F64" s="418">
        <v>0</v>
      </c>
      <c r="G64" s="394">
        <v>0</v>
      </c>
      <c r="H64" s="390">
        <v>0</v>
      </c>
      <c r="I64" s="390">
        <v>1</v>
      </c>
      <c r="J64" s="390">
        <v>0</v>
      </c>
      <c r="K64" s="390">
        <v>0</v>
      </c>
      <c r="L64" s="390">
        <v>0</v>
      </c>
      <c r="M64" s="390">
        <v>0</v>
      </c>
      <c r="N64" s="390">
        <v>0</v>
      </c>
      <c r="O64" s="390">
        <v>0</v>
      </c>
      <c r="P64" s="390">
        <v>0</v>
      </c>
      <c r="Q64" s="390">
        <v>0</v>
      </c>
      <c r="R64" s="390">
        <v>0</v>
      </c>
      <c r="S64" s="391">
        <v>0</v>
      </c>
      <c r="T64" s="391">
        <v>0</v>
      </c>
      <c r="U64" s="391">
        <v>0</v>
      </c>
      <c r="V64" s="391">
        <v>0</v>
      </c>
      <c r="W64" s="391">
        <v>0</v>
      </c>
      <c r="X64" s="399">
        <v>0</v>
      </c>
    </row>
    <row r="65" spans="2:24" s="111" customFormat="1" ht="13.5">
      <c r="B65" s="408"/>
      <c r="C65" s="429" t="s">
        <v>21</v>
      </c>
      <c r="D65" s="413">
        <v>2</v>
      </c>
      <c r="E65" s="381">
        <v>1</v>
      </c>
      <c r="F65" s="414">
        <v>0</v>
      </c>
      <c r="G65" s="382">
        <v>0</v>
      </c>
      <c r="H65" s="381">
        <v>0</v>
      </c>
      <c r="I65" s="381">
        <v>1</v>
      </c>
      <c r="J65" s="381">
        <v>0</v>
      </c>
      <c r="K65" s="381">
        <v>0</v>
      </c>
      <c r="L65" s="381">
        <v>0</v>
      </c>
      <c r="M65" s="381">
        <v>0</v>
      </c>
      <c r="N65" s="381">
        <v>0</v>
      </c>
      <c r="O65" s="381">
        <v>0</v>
      </c>
      <c r="P65" s="381">
        <v>0</v>
      </c>
      <c r="Q65" s="381">
        <v>0</v>
      </c>
      <c r="R65" s="381">
        <v>0</v>
      </c>
      <c r="S65" s="380">
        <v>0</v>
      </c>
      <c r="T65" s="380">
        <v>0</v>
      </c>
      <c r="U65" s="380">
        <v>0</v>
      </c>
      <c r="V65" s="380">
        <v>0</v>
      </c>
      <c r="W65" s="380">
        <v>0</v>
      </c>
      <c r="X65" s="397">
        <v>0</v>
      </c>
    </row>
    <row r="66" spans="2:24" s="111" customFormat="1" ht="13.5">
      <c r="B66" s="409"/>
      <c r="C66" s="430" t="s">
        <v>22</v>
      </c>
      <c r="D66" s="415">
        <v>0</v>
      </c>
      <c r="E66" s="388">
        <v>0</v>
      </c>
      <c r="F66" s="416">
        <v>0</v>
      </c>
      <c r="G66" s="387">
        <v>0</v>
      </c>
      <c r="H66" s="388">
        <v>0</v>
      </c>
      <c r="I66" s="388">
        <v>0</v>
      </c>
      <c r="J66" s="388">
        <v>0</v>
      </c>
      <c r="K66" s="388">
        <v>0</v>
      </c>
      <c r="L66" s="388">
        <v>0</v>
      </c>
      <c r="M66" s="388">
        <v>0</v>
      </c>
      <c r="N66" s="388">
        <v>0</v>
      </c>
      <c r="O66" s="388">
        <v>0</v>
      </c>
      <c r="P66" s="388">
        <v>0</v>
      </c>
      <c r="Q66" s="388">
        <v>0</v>
      </c>
      <c r="R66" s="388">
        <v>0</v>
      </c>
      <c r="S66" s="389">
        <v>0</v>
      </c>
      <c r="T66" s="389">
        <v>0</v>
      </c>
      <c r="U66" s="389">
        <v>0</v>
      </c>
      <c r="V66" s="389">
        <v>0</v>
      </c>
      <c r="W66" s="389">
        <v>0</v>
      </c>
      <c r="X66" s="398">
        <v>0</v>
      </c>
    </row>
    <row r="67" spans="2:24" s="111" customFormat="1" ht="13.5">
      <c r="B67" s="410" t="s">
        <v>175</v>
      </c>
      <c r="C67" s="432"/>
      <c r="D67" s="419">
        <v>4</v>
      </c>
      <c r="E67" s="385">
        <v>4</v>
      </c>
      <c r="F67" s="420">
        <v>0</v>
      </c>
      <c r="G67" s="395">
        <v>0</v>
      </c>
      <c r="H67" s="385">
        <v>0</v>
      </c>
      <c r="I67" s="385">
        <v>0</v>
      </c>
      <c r="J67" s="385">
        <v>0</v>
      </c>
      <c r="K67" s="385">
        <v>0</v>
      </c>
      <c r="L67" s="385">
        <v>0</v>
      </c>
      <c r="M67" s="385">
        <v>0</v>
      </c>
      <c r="N67" s="385">
        <v>0</v>
      </c>
      <c r="O67" s="385">
        <v>0</v>
      </c>
      <c r="P67" s="385">
        <v>0</v>
      </c>
      <c r="Q67" s="385">
        <v>0</v>
      </c>
      <c r="R67" s="385">
        <v>0</v>
      </c>
      <c r="S67" s="386">
        <v>0</v>
      </c>
      <c r="T67" s="386">
        <v>0</v>
      </c>
      <c r="U67" s="386">
        <v>0</v>
      </c>
      <c r="V67" s="386">
        <v>0</v>
      </c>
      <c r="W67" s="386">
        <v>0</v>
      </c>
      <c r="X67" s="400">
        <v>0</v>
      </c>
    </row>
    <row r="68" spans="2:24" s="111" customFormat="1" ht="13.5">
      <c r="B68" s="408"/>
      <c r="C68" s="429" t="s">
        <v>21</v>
      </c>
      <c r="D68" s="413">
        <v>2</v>
      </c>
      <c r="E68" s="381">
        <v>2</v>
      </c>
      <c r="F68" s="414">
        <v>0</v>
      </c>
      <c r="G68" s="382">
        <v>0</v>
      </c>
      <c r="H68" s="381">
        <v>0</v>
      </c>
      <c r="I68" s="381">
        <v>0</v>
      </c>
      <c r="J68" s="381">
        <v>0</v>
      </c>
      <c r="K68" s="381">
        <v>0</v>
      </c>
      <c r="L68" s="381">
        <v>0</v>
      </c>
      <c r="M68" s="381">
        <v>0</v>
      </c>
      <c r="N68" s="381">
        <v>0</v>
      </c>
      <c r="O68" s="381">
        <v>0</v>
      </c>
      <c r="P68" s="381">
        <v>0</v>
      </c>
      <c r="Q68" s="381">
        <v>0</v>
      </c>
      <c r="R68" s="381">
        <v>0</v>
      </c>
      <c r="S68" s="380">
        <v>0</v>
      </c>
      <c r="T68" s="380">
        <v>0</v>
      </c>
      <c r="U68" s="380">
        <v>0</v>
      </c>
      <c r="V68" s="380">
        <v>0</v>
      </c>
      <c r="W68" s="380">
        <v>0</v>
      </c>
      <c r="X68" s="397">
        <v>0</v>
      </c>
    </row>
    <row r="69" spans="2:24" s="111" customFormat="1" ht="13.5">
      <c r="B69" s="411"/>
      <c r="C69" s="433" t="s">
        <v>22</v>
      </c>
      <c r="D69" s="421">
        <v>2</v>
      </c>
      <c r="E69" s="392">
        <v>2</v>
      </c>
      <c r="F69" s="422">
        <v>0</v>
      </c>
      <c r="G69" s="396">
        <v>0</v>
      </c>
      <c r="H69" s="392">
        <v>0</v>
      </c>
      <c r="I69" s="392">
        <v>0</v>
      </c>
      <c r="J69" s="392">
        <v>0</v>
      </c>
      <c r="K69" s="392">
        <v>0</v>
      </c>
      <c r="L69" s="392">
        <v>0</v>
      </c>
      <c r="M69" s="392">
        <v>0</v>
      </c>
      <c r="N69" s="392">
        <v>0</v>
      </c>
      <c r="O69" s="392">
        <v>0</v>
      </c>
      <c r="P69" s="392">
        <v>0</v>
      </c>
      <c r="Q69" s="392">
        <v>0</v>
      </c>
      <c r="R69" s="392">
        <v>0</v>
      </c>
      <c r="S69" s="393">
        <v>0</v>
      </c>
      <c r="T69" s="393">
        <v>0</v>
      </c>
      <c r="U69" s="393">
        <v>0</v>
      </c>
      <c r="V69" s="393">
        <v>0</v>
      </c>
      <c r="W69" s="393">
        <v>0</v>
      </c>
      <c r="X69" s="401">
        <v>0</v>
      </c>
    </row>
    <row r="70" spans="2:24" s="111" customFormat="1" ht="13.5">
      <c r="B70" s="407" t="s">
        <v>176</v>
      </c>
      <c r="C70" s="431"/>
      <c r="D70" s="417">
        <v>1</v>
      </c>
      <c r="E70" s="390">
        <v>1</v>
      </c>
      <c r="F70" s="418">
        <v>0</v>
      </c>
      <c r="G70" s="394">
        <v>0</v>
      </c>
      <c r="H70" s="390">
        <v>0</v>
      </c>
      <c r="I70" s="390">
        <v>0</v>
      </c>
      <c r="J70" s="390">
        <v>0</v>
      </c>
      <c r="K70" s="390">
        <v>0</v>
      </c>
      <c r="L70" s="390">
        <v>0</v>
      </c>
      <c r="M70" s="390">
        <v>0</v>
      </c>
      <c r="N70" s="390">
        <v>0</v>
      </c>
      <c r="O70" s="390">
        <v>0</v>
      </c>
      <c r="P70" s="390">
        <v>0</v>
      </c>
      <c r="Q70" s="390">
        <v>0</v>
      </c>
      <c r="R70" s="390">
        <v>0</v>
      </c>
      <c r="S70" s="391">
        <v>0</v>
      </c>
      <c r="T70" s="391">
        <v>0</v>
      </c>
      <c r="U70" s="391">
        <v>0</v>
      </c>
      <c r="V70" s="391">
        <v>0</v>
      </c>
      <c r="W70" s="391">
        <v>0</v>
      </c>
      <c r="X70" s="399">
        <v>0</v>
      </c>
    </row>
    <row r="71" spans="2:24" s="111" customFormat="1" ht="13.5">
      <c r="B71" s="408"/>
      <c r="C71" s="429" t="s">
        <v>21</v>
      </c>
      <c r="D71" s="413">
        <v>1</v>
      </c>
      <c r="E71" s="381">
        <v>1</v>
      </c>
      <c r="F71" s="414">
        <v>0</v>
      </c>
      <c r="G71" s="382">
        <v>0</v>
      </c>
      <c r="H71" s="381">
        <v>0</v>
      </c>
      <c r="I71" s="381">
        <v>0</v>
      </c>
      <c r="J71" s="381">
        <v>0</v>
      </c>
      <c r="K71" s="381">
        <v>0</v>
      </c>
      <c r="L71" s="381">
        <v>0</v>
      </c>
      <c r="M71" s="381">
        <v>0</v>
      </c>
      <c r="N71" s="381">
        <v>0</v>
      </c>
      <c r="O71" s="381">
        <v>0</v>
      </c>
      <c r="P71" s="381">
        <v>0</v>
      </c>
      <c r="Q71" s="381">
        <v>0</v>
      </c>
      <c r="R71" s="381">
        <v>0</v>
      </c>
      <c r="S71" s="380">
        <v>0</v>
      </c>
      <c r="T71" s="380">
        <v>0</v>
      </c>
      <c r="U71" s="380">
        <v>0</v>
      </c>
      <c r="V71" s="380">
        <v>0</v>
      </c>
      <c r="W71" s="380">
        <v>0</v>
      </c>
      <c r="X71" s="397">
        <v>0</v>
      </c>
    </row>
    <row r="72" spans="2:24" s="111" customFormat="1" ht="13.5">
      <c r="B72" s="409"/>
      <c r="C72" s="430" t="s">
        <v>22</v>
      </c>
      <c r="D72" s="415">
        <v>0</v>
      </c>
      <c r="E72" s="388">
        <v>0</v>
      </c>
      <c r="F72" s="416">
        <v>0</v>
      </c>
      <c r="G72" s="387">
        <v>0</v>
      </c>
      <c r="H72" s="388">
        <v>0</v>
      </c>
      <c r="I72" s="388">
        <v>0</v>
      </c>
      <c r="J72" s="388">
        <v>0</v>
      </c>
      <c r="K72" s="388">
        <v>0</v>
      </c>
      <c r="L72" s="388">
        <v>0</v>
      </c>
      <c r="M72" s="388">
        <v>0</v>
      </c>
      <c r="N72" s="388">
        <v>0</v>
      </c>
      <c r="O72" s="388">
        <v>0</v>
      </c>
      <c r="P72" s="388">
        <v>0</v>
      </c>
      <c r="Q72" s="388">
        <v>0</v>
      </c>
      <c r="R72" s="388">
        <v>0</v>
      </c>
      <c r="S72" s="389">
        <v>0</v>
      </c>
      <c r="T72" s="389">
        <v>0</v>
      </c>
      <c r="U72" s="389">
        <v>0</v>
      </c>
      <c r="V72" s="389">
        <v>0</v>
      </c>
      <c r="W72" s="389">
        <v>0</v>
      </c>
      <c r="X72" s="398">
        <v>0</v>
      </c>
    </row>
    <row r="73" spans="2:24" s="111" customFormat="1" ht="13.5">
      <c r="B73" s="410" t="s">
        <v>177</v>
      </c>
      <c r="C73" s="432"/>
      <c r="D73" s="419">
        <v>5</v>
      </c>
      <c r="E73" s="385">
        <v>5</v>
      </c>
      <c r="F73" s="420">
        <v>0</v>
      </c>
      <c r="G73" s="395">
        <v>0</v>
      </c>
      <c r="H73" s="385">
        <v>0</v>
      </c>
      <c r="I73" s="385">
        <v>0</v>
      </c>
      <c r="J73" s="385">
        <v>0</v>
      </c>
      <c r="K73" s="385">
        <v>0</v>
      </c>
      <c r="L73" s="385">
        <v>0</v>
      </c>
      <c r="M73" s="385">
        <v>0</v>
      </c>
      <c r="N73" s="385">
        <v>0</v>
      </c>
      <c r="O73" s="385">
        <v>0</v>
      </c>
      <c r="P73" s="385">
        <v>0</v>
      </c>
      <c r="Q73" s="385">
        <v>0</v>
      </c>
      <c r="R73" s="385">
        <v>0</v>
      </c>
      <c r="S73" s="386">
        <v>0</v>
      </c>
      <c r="T73" s="386">
        <v>0</v>
      </c>
      <c r="U73" s="386">
        <v>0</v>
      </c>
      <c r="V73" s="386">
        <v>0</v>
      </c>
      <c r="W73" s="386">
        <v>0</v>
      </c>
      <c r="X73" s="400">
        <v>0</v>
      </c>
    </row>
    <row r="74" spans="2:24" s="111" customFormat="1" ht="13.5">
      <c r="B74" s="408"/>
      <c r="C74" s="429" t="s">
        <v>21</v>
      </c>
      <c r="D74" s="413">
        <v>3</v>
      </c>
      <c r="E74" s="381">
        <v>3</v>
      </c>
      <c r="F74" s="414">
        <v>0</v>
      </c>
      <c r="G74" s="382">
        <v>0</v>
      </c>
      <c r="H74" s="381">
        <v>0</v>
      </c>
      <c r="I74" s="381">
        <v>0</v>
      </c>
      <c r="J74" s="381">
        <v>0</v>
      </c>
      <c r="K74" s="381">
        <v>0</v>
      </c>
      <c r="L74" s="381">
        <v>0</v>
      </c>
      <c r="M74" s="381">
        <v>0</v>
      </c>
      <c r="N74" s="381">
        <v>0</v>
      </c>
      <c r="O74" s="381">
        <v>0</v>
      </c>
      <c r="P74" s="381">
        <v>0</v>
      </c>
      <c r="Q74" s="381">
        <v>0</v>
      </c>
      <c r="R74" s="381">
        <v>0</v>
      </c>
      <c r="S74" s="380">
        <v>0</v>
      </c>
      <c r="T74" s="380">
        <v>0</v>
      </c>
      <c r="U74" s="380">
        <v>0</v>
      </c>
      <c r="V74" s="380">
        <v>0</v>
      </c>
      <c r="W74" s="380">
        <v>0</v>
      </c>
      <c r="X74" s="397">
        <v>0</v>
      </c>
    </row>
    <row r="75" spans="2:24" s="111" customFormat="1" ht="13.5">
      <c r="B75" s="411"/>
      <c r="C75" s="433" t="s">
        <v>22</v>
      </c>
      <c r="D75" s="421">
        <v>2</v>
      </c>
      <c r="E75" s="392">
        <v>2</v>
      </c>
      <c r="F75" s="422">
        <v>0</v>
      </c>
      <c r="G75" s="396">
        <v>0</v>
      </c>
      <c r="H75" s="392">
        <v>0</v>
      </c>
      <c r="I75" s="392">
        <v>0</v>
      </c>
      <c r="J75" s="392">
        <v>0</v>
      </c>
      <c r="K75" s="392">
        <v>0</v>
      </c>
      <c r="L75" s="392">
        <v>0</v>
      </c>
      <c r="M75" s="392">
        <v>0</v>
      </c>
      <c r="N75" s="392">
        <v>0</v>
      </c>
      <c r="O75" s="392">
        <v>0</v>
      </c>
      <c r="P75" s="392">
        <v>0</v>
      </c>
      <c r="Q75" s="392">
        <v>0</v>
      </c>
      <c r="R75" s="392">
        <v>0</v>
      </c>
      <c r="S75" s="393">
        <v>0</v>
      </c>
      <c r="T75" s="393">
        <v>0</v>
      </c>
      <c r="U75" s="393">
        <v>0</v>
      </c>
      <c r="V75" s="393">
        <v>0</v>
      </c>
      <c r="W75" s="393">
        <v>0</v>
      </c>
      <c r="X75" s="401">
        <v>0</v>
      </c>
    </row>
    <row r="76" spans="2:24" s="111" customFormat="1" ht="13.5">
      <c r="B76" s="407" t="s">
        <v>178</v>
      </c>
      <c r="C76" s="431"/>
      <c r="D76" s="417">
        <v>2</v>
      </c>
      <c r="E76" s="390">
        <v>2</v>
      </c>
      <c r="F76" s="418">
        <v>0</v>
      </c>
      <c r="G76" s="394">
        <v>0</v>
      </c>
      <c r="H76" s="390">
        <v>0</v>
      </c>
      <c r="I76" s="390">
        <v>1</v>
      </c>
      <c r="J76" s="390">
        <v>0</v>
      </c>
      <c r="K76" s="390">
        <v>0</v>
      </c>
      <c r="L76" s="390">
        <v>0</v>
      </c>
      <c r="M76" s="390">
        <v>0</v>
      </c>
      <c r="N76" s="390">
        <v>0</v>
      </c>
      <c r="O76" s="390">
        <v>0</v>
      </c>
      <c r="P76" s="390">
        <v>0</v>
      </c>
      <c r="Q76" s="390">
        <v>0</v>
      </c>
      <c r="R76" s="390">
        <v>0</v>
      </c>
      <c r="S76" s="391">
        <v>0</v>
      </c>
      <c r="T76" s="391">
        <v>0</v>
      </c>
      <c r="U76" s="391">
        <v>0</v>
      </c>
      <c r="V76" s="391">
        <v>0</v>
      </c>
      <c r="W76" s="391">
        <v>0</v>
      </c>
      <c r="X76" s="399">
        <v>0</v>
      </c>
    </row>
    <row r="77" spans="2:24" s="111" customFormat="1" ht="13.5">
      <c r="B77" s="408"/>
      <c r="C77" s="429" t="s">
        <v>21</v>
      </c>
      <c r="D77" s="413">
        <v>1</v>
      </c>
      <c r="E77" s="381">
        <v>1</v>
      </c>
      <c r="F77" s="414">
        <v>0</v>
      </c>
      <c r="G77" s="382">
        <v>0</v>
      </c>
      <c r="H77" s="381">
        <v>0</v>
      </c>
      <c r="I77" s="381">
        <v>0</v>
      </c>
      <c r="J77" s="381">
        <v>0</v>
      </c>
      <c r="K77" s="381">
        <v>0</v>
      </c>
      <c r="L77" s="381">
        <v>0</v>
      </c>
      <c r="M77" s="381">
        <v>0</v>
      </c>
      <c r="N77" s="381">
        <v>0</v>
      </c>
      <c r="O77" s="381">
        <v>0</v>
      </c>
      <c r="P77" s="381">
        <v>0</v>
      </c>
      <c r="Q77" s="381">
        <v>0</v>
      </c>
      <c r="R77" s="381">
        <v>0</v>
      </c>
      <c r="S77" s="380">
        <v>0</v>
      </c>
      <c r="T77" s="380">
        <v>0</v>
      </c>
      <c r="U77" s="380">
        <v>0</v>
      </c>
      <c r="V77" s="380">
        <v>0</v>
      </c>
      <c r="W77" s="380">
        <v>0</v>
      </c>
      <c r="X77" s="397">
        <v>0</v>
      </c>
    </row>
    <row r="78" spans="2:24" s="111" customFormat="1" ht="13.5">
      <c r="B78" s="409"/>
      <c r="C78" s="430" t="s">
        <v>22</v>
      </c>
      <c r="D78" s="415">
        <v>1</v>
      </c>
      <c r="E78" s="388">
        <v>1</v>
      </c>
      <c r="F78" s="416">
        <v>0</v>
      </c>
      <c r="G78" s="387">
        <v>0</v>
      </c>
      <c r="H78" s="388">
        <v>0</v>
      </c>
      <c r="I78" s="388">
        <v>1</v>
      </c>
      <c r="J78" s="388">
        <v>0</v>
      </c>
      <c r="K78" s="388">
        <v>0</v>
      </c>
      <c r="L78" s="388">
        <v>0</v>
      </c>
      <c r="M78" s="388">
        <v>0</v>
      </c>
      <c r="N78" s="388">
        <v>0</v>
      </c>
      <c r="O78" s="388">
        <v>0</v>
      </c>
      <c r="P78" s="388">
        <v>0</v>
      </c>
      <c r="Q78" s="388">
        <v>0</v>
      </c>
      <c r="R78" s="388">
        <v>0</v>
      </c>
      <c r="S78" s="389">
        <v>0</v>
      </c>
      <c r="T78" s="389">
        <v>0</v>
      </c>
      <c r="U78" s="389">
        <v>0</v>
      </c>
      <c r="V78" s="389">
        <v>0</v>
      </c>
      <c r="W78" s="389">
        <v>0</v>
      </c>
      <c r="X78" s="398">
        <v>0</v>
      </c>
    </row>
    <row r="79" spans="2:24" s="111" customFormat="1" ht="13.5">
      <c r="B79" s="410" t="s">
        <v>179</v>
      </c>
      <c r="C79" s="432"/>
      <c r="D79" s="419">
        <v>3</v>
      </c>
      <c r="E79" s="385">
        <v>2</v>
      </c>
      <c r="F79" s="420">
        <v>0</v>
      </c>
      <c r="G79" s="395">
        <v>0</v>
      </c>
      <c r="H79" s="385">
        <v>0</v>
      </c>
      <c r="I79" s="385">
        <v>1</v>
      </c>
      <c r="J79" s="385">
        <v>0</v>
      </c>
      <c r="K79" s="385">
        <v>0</v>
      </c>
      <c r="L79" s="385">
        <v>0</v>
      </c>
      <c r="M79" s="385">
        <v>0</v>
      </c>
      <c r="N79" s="385">
        <v>0</v>
      </c>
      <c r="O79" s="385">
        <v>0</v>
      </c>
      <c r="P79" s="385">
        <v>0</v>
      </c>
      <c r="Q79" s="385">
        <v>0</v>
      </c>
      <c r="R79" s="385">
        <v>0</v>
      </c>
      <c r="S79" s="386">
        <v>0</v>
      </c>
      <c r="T79" s="386">
        <v>0</v>
      </c>
      <c r="U79" s="386">
        <v>0</v>
      </c>
      <c r="V79" s="386">
        <v>0</v>
      </c>
      <c r="W79" s="386">
        <v>0</v>
      </c>
      <c r="X79" s="400">
        <v>0</v>
      </c>
    </row>
    <row r="80" spans="2:24" s="111" customFormat="1" ht="13.5">
      <c r="B80" s="408"/>
      <c r="C80" s="429" t="s">
        <v>21</v>
      </c>
      <c r="D80" s="413">
        <v>1</v>
      </c>
      <c r="E80" s="381">
        <v>0</v>
      </c>
      <c r="F80" s="414">
        <v>0</v>
      </c>
      <c r="G80" s="382">
        <v>0</v>
      </c>
      <c r="H80" s="381">
        <v>0</v>
      </c>
      <c r="I80" s="381">
        <v>1</v>
      </c>
      <c r="J80" s="381">
        <v>0</v>
      </c>
      <c r="K80" s="381">
        <v>0</v>
      </c>
      <c r="L80" s="381">
        <v>0</v>
      </c>
      <c r="M80" s="381">
        <v>0</v>
      </c>
      <c r="N80" s="381">
        <v>0</v>
      </c>
      <c r="O80" s="381">
        <v>0</v>
      </c>
      <c r="P80" s="381">
        <v>0</v>
      </c>
      <c r="Q80" s="381">
        <v>0</v>
      </c>
      <c r="R80" s="381">
        <v>0</v>
      </c>
      <c r="S80" s="380">
        <v>0</v>
      </c>
      <c r="T80" s="380">
        <v>0</v>
      </c>
      <c r="U80" s="380">
        <v>0</v>
      </c>
      <c r="V80" s="380">
        <v>0</v>
      </c>
      <c r="W80" s="380">
        <v>0</v>
      </c>
      <c r="X80" s="397">
        <v>0</v>
      </c>
    </row>
    <row r="81" spans="2:24" s="111" customFormat="1" ht="13.5">
      <c r="B81" s="411"/>
      <c r="C81" s="433" t="s">
        <v>22</v>
      </c>
      <c r="D81" s="421">
        <v>2</v>
      </c>
      <c r="E81" s="392">
        <v>2</v>
      </c>
      <c r="F81" s="422">
        <v>0</v>
      </c>
      <c r="G81" s="396">
        <v>0</v>
      </c>
      <c r="H81" s="392">
        <v>0</v>
      </c>
      <c r="I81" s="392">
        <v>0</v>
      </c>
      <c r="J81" s="392">
        <v>0</v>
      </c>
      <c r="K81" s="392">
        <v>0</v>
      </c>
      <c r="L81" s="392">
        <v>0</v>
      </c>
      <c r="M81" s="392">
        <v>0</v>
      </c>
      <c r="N81" s="392">
        <v>0</v>
      </c>
      <c r="O81" s="392">
        <v>0</v>
      </c>
      <c r="P81" s="392">
        <v>0</v>
      </c>
      <c r="Q81" s="392">
        <v>0</v>
      </c>
      <c r="R81" s="392">
        <v>0</v>
      </c>
      <c r="S81" s="393">
        <v>0</v>
      </c>
      <c r="T81" s="393">
        <v>0</v>
      </c>
      <c r="U81" s="393">
        <v>0</v>
      </c>
      <c r="V81" s="393">
        <v>0</v>
      </c>
      <c r="W81" s="393">
        <v>0</v>
      </c>
      <c r="X81" s="401">
        <v>0</v>
      </c>
    </row>
    <row r="82" spans="2:24" s="111" customFormat="1" ht="13.5">
      <c r="B82" s="407" t="s">
        <v>180</v>
      </c>
      <c r="C82" s="431"/>
      <c r="D82" s="417">
        <v>8</v>
      </c>
      <c r="E82" s="390">
        <v>6</v>
      </c>
      <c r="F82" s="418">
        <v>1</v>
      </c>
      <c r="G82" s="394">
        <v>1</v>
      </c>
      <c r="H82" s="390">
        <v>0</v>
      </c>
      <c r="I82" s="390">
        <v>2</v>
      </c>
      <c r="J82" s="390">
        <v>0</v>
      </c>
      <c r="K82" s="390">
        <v>1</v>
      </c>
      <c r="L82" s="390">
        <v>0</v>
      </c>
      <c r="M82" s="390">
        <v>0</v>
      </c>
      <c r="N82" s="390">
        <v>0</v>
      </c>
      <c r="O82" s="390">
        <v>0</v>
      </c>
      <c r="P82" s="390">
        <v>0</v>
      </c>
      <c r="Q82" s="390">
        <v>0</v>
      </c>
      <c r="R82" s="390">
        <v>0</v>
      </c>
      <c r="S82" s="391">
        <v>0</v>
      </c>
      <c r="T82" s="391">
        <v>0</v>
      </c>
      <c r="U82" s="391">
        <v>0</v>
      </c>
      <c r="V82" s="391">
        <v>0</v>
      </c>
      <c r="W82" s="391">
        <v>0</v>
      </c>
      <c r="X82" s="399">
        <v>0</v>
      </c>
    </row>
    <row r="83" spans="2:24" s="111" customFormat="1" ht="13.5">
      <c r="B83" s="408"/>
      <c r="C83" s="429" t="s">
        <v>21</v>
      </c>
      <c r="D83" s="413">
        <v>5</v>
      </c>
      <c r="E83" s="381">
        <v>4</v>
      </c>
      <c r="F83" s="414">
        <v>0</v>
      </c>
      <c r="G83" s="382">
        <v>1</v>
      </c>
      <c r="H83" s="381">
        <v>0</v>
      </c>
      <c r="I83" s="381">
        <v>1</v>
      </c>
      <c r="J83" s="381">
        <v>0</v>
      </c>
      <c r="K83" s="381">
        <v>0</v>
      </c>
      <c r="L83" s="381">
        <v>0</v>
      </c>
      <c r="M83" s="381">
        <v>0</v>
      </c>
      <c r="N83" s="381">
        <v>0</v>
      </c>
      <c r="O83" s="381">
        <v>0</v>
      </c>
      <c r="P83" s="381">
        <v>0</v>
      </c>
      <c r="Q83" s="381">
        <v>0</v>
      </c>
      <c r="R83" s="381">
        <v>0</v>
      </c>
      <c r="S83" s="380">
        <v>0</v>
      </c>
      <c r="T83" s="380">
        <v>0</v>
      </c>
      <c r="U83" s="380">
        <v>0</v>
      </c>
      <c r="V83" s="380">
        <v>0</v>
      </c>
      <c r="W83" s="380">
        <v>0</v>
      </c>
      <c r="X83" s="397">
        <v>0</v>
      </c>
    </row>
    <row r="84" spans="2:24" s="111" customFormat="1" ht="13.5">
      <c r="B84" s="409"/>
      <c r="C84" s="430" t="s">
        <v>22</v>
      </c>
      <c r="D84" s="415">
        <v>3</v>
      </c>
      <c r="E84" s="388">
        <v>2</v>
      </c>
      <c r="F84" s="416">
        <v>1</v>
      </c>
      <c r="G84" s="387">
        <v>0</v>
      </c>
      <c r="H84" s="388">
        <v>0</v>
      </c>
      <c r="I84" s="388">
        <v>1</v>
      </c>
      <c r="J84" s="388">
        <v>0</v>
      </c>
      <c r="K84" s="388">
        <v>1</v>
      </c>
      <c r="L84" s="388">
        <v>0</v>
      </c>
      <c r="M84" s="388">
        <v>0</v>
      </c>
      <c r="N84" s="388">
        <v>0</v>
      </c>
      <c r="O84" s="388">
        <v>0</v>
      </c>
      <c r="P84" s="388">
        <v>0</v>
      </c>
      <c r="Q84" s="388">
        <v>0</v>
      </c>
      <c r="R84" s="388">
        <v>0</v>
      </c>
      <c r="S84" s="389">
        <v>0</v>
      </c>
      <c r="T84" s="389">
        <v>0</v>
      </c>
      <c r="U84" s="389">
        <v>0</v>
      </c>
      <c r="V84" s="389">
        <v>0</v>
      </c>
      <c r="W84" s="389">
        <v>0</v>
      </c>
      <c r="X84" s="398">
        <v>0</v>
      </c>
    </row>
    <row r="85" spans="2:24" s="111" customFormat="1" ht="13.5">
      <c r="B85" s="410" t="s">
        <v>181</v>
      </c>
      <c r="C85" s="432"/>
      <c r="D85" s="419">
        <v>8</v>
      </c>
      <c r="E85" s="385">
        <v>6</v>
      </c>
      <c r="F85" s="420">
        <v>0</v>
      </c>
      <c r="G85" s="395">
        <v>0</v>
      </c>
      <c r="H85" s="385">
        <v>0</v>
      </c>
      <c r="I85" s="385">
        <v>1</v>
      </c>
      <c r="J85" s="385">
        <v>0</v>
      </c>
      <c r="K85" s="385">
        <v>0</v>
      </c>
      <c r="L85" s="385">
        <v>1</v>
      </c>
      <c r="M85" s="385">
        <v>0</v>
      </c>
      <c r="N85" s="385">
        <v>0</v>
      </c>
      <c r="O85" s="385">
        <v>0</v>
      </c>
      <c r="P85" s="385">
        <v>0</v>
      </c>
      <c r="Q85" s="385">
        <v>0</v>
      </c>
      <c r="R85" s="385">
        <v>0</v>
      </c>
      <c r="S85" s="386">
        <v>0</v>
      </c>
      <c r="T85" s="386">
        <v>0</v>
      </c>
      <c r="U85" s="386">
        <v>0</v>
      </c>
      <c r="V85" s="386">
        <v>0</v>
      </c>
      <c r="W85" s="386">
        <v>0</v>
      </c>
      <c r="X85" s="400">
        <v>0</v>
      </c>
    </row>
    <row r="86" spans="2:24" s="111" customFormat="1" ht="13.5">
      <c r="B86" s="408"/>
      <c r="C86" s="429" t="s">
        <v>21</v>
      </c>
      <c r="D86" s="413">
        <v>6</v>
      </c>
      <c r="E86" s="381">
        <v>5</v>
      </c>
      <c r="F86" s="414">
        <v>0</v>
      </c>
      <c r="G86" s="382">
        <v>0</v>
      </c>
      <c r="H86" s="381">
        <v>0</v>
      </c>
      <c r="I86" s="381">
        <v>0</v>
      </c>
      <c r="J86" s="381">
        <v>0</v>
      </c>
      <c r="K86" s="381">
        <v>0</v>
      </c>
      <c r="L86" s="381">
        <v>1</v>
      </c>
      <c r="M86" s="381">
        <v>0</v>
      </c>
      <c r="N86" s="381">
        <v>0</v>
      </c>
      <c r="O86" s="381">
        <v>0</v>
      </c>
      <c r="P86" s="381">
        <v>0</v>
      </c>
      <c r="Q86" s="381">
        <v>0</v>
      </c>
      <c r="R86" s="381">
        <v>0</v>
      </c>
      <c r="S86" s="380">
        <v>0</v>
      </c>
      <c r="T86" s="380">
        <v>0</v>
      </c>
      <c r="U86" s="380">
        <v>0</v>
      </c>
      <c r="V86" s="380">
        <v>0</v>
      </c>
      <c r="W86" s="380">
        <v>0</v>
      </c>
      <c r="X86" s="397">
        <v>0</v>
      </c>
    </row>
    <row r="87" spans="2:24" s="111" customFormat="1" ht="13.5">
      <c r="B87" s="411"/>
      <c r="C87" s="433" t="s">
        <v>22</v>
      </c>
      <c r="D87" s="421">
        <v>2</v>
      </c>
      <c r="E87" s="392">
        <v>1</v>
      </c>
      <c r="F87" s="422">
        <v>0</v>
      </c>
      <c r="G87" s="396">
        <v>0</v>
      </c>
      <c r="H87" s="392">
        <v>0</v>
      </c>
      <c r="I87" s="392">
        <v>1</v>
      </c>
      <c r="J87" s="392">
        <v>0</v>
      </c>
      <c r="K87" s="392">
        <v>0</v>
      </c>
      <c r="L87" s="392">
        <v>0</v>
      </c>
      <c r="M87" s="392">
        <v>0</v>
      </c>
      <c r="N87" s="392">
        <v>0</v>
      </c>
      <c r="O87" s="392">
        <v>0</v>
      </c>
      <c r="P87" s="392">
        <v>0</v>
      </c>
      <c r="Q87" s="392">
        <v>0</v>
      </c>
      <c r="R87" s="392">
        <v>0</v>
      </c>
      <c r="S87" s="393">
        <v>0</v>
      </c>
      <c r="T87" s="393">
        <v>0</v>
      </c>
      <c r="U87" s="393">
        <v>0</v>
      </c>
      <c r="V87" s="393">
        <v>0</v>
      </c>
      <c r="W87" s="393">
        <v>0</v>
      </c>
      <c r="X87" s="401">
        <v>0</v>
      </c>
    </row>
    <row r="88" spans="2:24" s="111" customFormat="1" ht="13.5">
      <c r="B88" s="407" t="s">
        <v>182</v>
      </c>
      <c r="C88" s="431"/>
      <c r="D88" s="417">
        <v>10</v>
      </c>
      <c r="E88" s="390">
        <v>6</v>
      </c>
      <c r="F88" s="418">
        <v>0</v>
      </c>
      <c r="G88" s="394">
        <v>0</v>
      </c>
      <c r="H88" s="390">
        <v>0</v>
      </c>
      <c r="I88" s="390">
        <v>0</v>
      </c>
      <c r="J88" s="390">
        <v>0</v>
      </c>
      <c r="K88" s="390">
        <v>1</v>
      </c>
      <c r="L88" s="390">
        <v>1</v>
      </c>
      <c r="M88" s="390">
        <v>0</v>
      </c>
      <c r="N88" s="390">
        <v>0</v>
      </c>
      <c r="O88" s="390">
        <v>1</v>
      </c>
      <c r="P88" s="390">
        <v>0</v>
      </c>
      <c r="Q88" s="390">
        <v>0</v>
      </c>
      <c r="R88" s="390">
        <v>0</v>
      </c>
      <c r="S88" s="391">
        <v>0</v>
      </c>
      <c r="T88" s="391">
        <v>0</v>
      </c>
      <c r="U88" s="391">
        <v>0</v>
      </c>
      <c r="V88" s="391">
        <v>1</v>
      </c>
      <c r="W88" s="391">
        <v>0</v>
      </c>
      <c r="X88" s="399">
        <v>0</v>
      </c>
    </row>
    <row r="89" spans="2:24" s="111" customFormat="1" ht="13.5">
      <c r="B89" s="408"/>
      <c r="C89" s="429" t="s">
        <v>21</v>
      </c>
      <c r="D89" s="413">
        <v>7</v>
      </c>
      <c r="E89" s="381">
        <v>4</v>
      </c>
      <c r="F89" s="414">
        <v>0</v>
      </c>
      <c r="G89" s="382">
        <v>0</v>
      </c>
      <c r="H89" s="381">
        <v>0</v>
      </c>
      <c r="I89" s="381">
        <v>0</v>
      </c>
      <c r="J89" s="381">
        <v>0</v>
      </c>
      <c r="K89" s="381">
        <v>1</v>
      </c>
      <c r="L89" s="381">
        <v>1</v>
      </c>
      <c r="M89" s="381">
        <v>0</v>
      </c>
      <c r="N89" s="381">
        <v>0</v>
      </c>
      <c r="O89" s="381">
        <v>0</v>
      </c>
      <c r="P89" s="381">
        <v>0</v>
      </c>
      <c r="Q89" s="381">
        <v>0</v>
      </c>
      <c r="R89" s="381">
        <v>0</v>
      </c>
      <c r="S89" s="380">
        <v>0</v>
      </c>
      <c r="T89" s="380">
        <v>0</v>
      </c>
      <c r="U89" s="380">
        <v>0</v>
      </c>
      <c r="V89" s="380">
        <v>1</v>
      </c>
      <c r="W89" s="380">
        <v>0</v>
      </c>
      <c r="X89" s="397">
        <v>0</v>
      </c>
    </row>
    <row r="90" spans="2:24" s="111" customFormat="1" ht="13.5">
      <c r="B90" s="409"/>
      <c r="C90" s="430" t="s">
        <v>22</v>
      </c>
      <c r="D90" s="415">
        <v>3</v>
      </c>
      <c r="E90" s="388">
        <v>2</v>
      </c>
      <c r="F90" s="416">
        <v>0</v>
      </c>
      <c r="G90" s="387">
        <v>0</v>
      </c>
      <c r="H90" s="388">
        <v>0</v>
      </c>
      <c r="I90" s="388">
        <v>0</v>
      </c>
      <c r="J90" s="388">
        <v>0</v>
      </c>
      <c r="K90" s="388">
        <v>0</v>
      </c>
      <c r="L90" s="388">
        <v>0</v>
      </c>
      <c r="M90" s="388">
        <v>0</v>
      </c>
      <c r="N90" s="388">
        <v>0</v>
      </c>
      <c r="O90" s="388">
        <v>1</v>
      </c>
      <c r="P90" s="388">
        <v>0</v>
      </c>
      <c r="Q90" s="388">
        <v>0</v>
      </c>
      <c r="R90" s="388">
        <v>0</v>
      </c>
      <c r="S90" s="389">
        <v>0</v>
      </c>
      <c r="T90" s="389">
        <v>0</v>
      </c>
      <c r="U90" s="389">
        <v>0</v>
      </c>
      <c r="V90" s="389">
        <v>0</v>
      </c>
      <c r="W90" s="389">
        <v>0</v>
      </c>
      <c r="X90" s="398">
        <v>0</v>
      </c>
    </row>
    <row r="91" spans="2:24" s="111" customFormat="1" ht="13.5">
      <c r="B91" s="410" t="s">
        <v>183</v>
      </c>
      <c r="C91" s="432"/>
      <c r="D91" s="419">
        <v>11</v>
      </c>
      <c r="E91" s="385">
        <v>10</v>
      </c>
      <c r="F91" s="420">
        <v>0</v>
      </c>
      <c r="G91" s="395">
        <v>0</v>
      </c>
      <c r="H91" s="385">
        <v>0</v>
      </c>
      <c r="I91" s="385">
        <v>2</v>
      </c>
      <c r="J91" s="385">
        <v>0</v>
      </c>
      <c r="K91" s="385">
        <v>0</v>
      </c>
      <c r="L91" s="385">
        <v>1</v>
      </c>
      <c r="M91" s="385">
        <v>0</v>
      </c>
      <c r="N91" s="385">
        <v>0</v>
      </c>
      <c r="O91" s="385">
        <v>0</v>
      </c>
      <c r="P91" s="385">
        <v>0</v>
      </c>
      <c r="Q91" s="385">
        <v>1</v>
      </c>
      <c r="R91" s="385">
        <v>0</v>
      </c>
      <c r="S91" s="386">
        <v>0</v>
      </c>
      <c r="T91" s="386">
        <v>0</v>
      </c>
      <c r="U91" s="386">
        <v>0</v>
      </c>
      <c r="V91" s="386">
        <v>0</v>
      </c>
      <c r="W91" s="386">
        <v>0</v>
      </c>
      <c r="X91" s="400">
        <v>0</v>
      </c>
    </row>
    <row r="92" spans="2:24" s="111" customFormat="1" ht="13.5">
      <c r="B92" s="408"/>
      <c r="C92" s="429" t="s">
        <v>21</v>
      </c>
      <c r="D92" s="413">
        <v>4</v>
      </c>
      <c r="E92" s="381">
        <v>4</v>
      </c>
      <c r="F92" s="414">
        <v>0</v>
      </c>
      <c r="G92" s="382">
        <v>0</v>
      </c>
      <c r="H92" s="381">
        <v>0</v>
      </c>
      <c r="I92" s="381">
        <v>2</v>
      </c>
      <c r="J92" s="381">
        <v>0</v>
      </c>
      <c r="K92" s="381">
        <v>0</v>
      </c>
      <c r="L92" s="381">
        <v>0</v>
      </c>
      <c r="M92" s="381">
        <v>0</v>
      </c>
      <c r="N92" s="381">
        <v>0</v>
      </c>
      <c r="O92" s="381">
        <v>0</v>
      </c>
      <c r="P92" s="381">
        <v>0</v>
      </c>
      <c r="Q92" s="381">
        <v>0</v>
      </c>
      <c r="R92" s="381">
        <v>0</v>
      </c>
      <c r="S92" s="380">
        <v>0</v>
      </c>
      <c r="T92" s="380">
        <v>0</v>
      </c>
      <c r="U92" s="380">
        <v>0</v>
      </c>
      <c r="V92" s="380">
        <v>0</v>
      </c>
      <c r="W92" s="380">
        <v>0</v>
      </c>
      <c r="X92" s="397">
        <v>0</v>
      </c>
    </row>
    <row r="93" spans="2:24" s="111" customFormat="1" ht="13.5">
      <c r="B93" s="411"/>
      <c r="C93" s="433" t="s">
        <v>22</v>
      </c>
      <c r="D93" s="421">
        <v>7</v>
      </c>
      <c r="E93" s="392">
        <v>6</v>
      </c>
      <c r="F93" s="422">
        <v>0</v>
      </c>
      <c r="G93" s="396">
        <v>0</v>
      </c>
      <c r="H93" s="392">
        <v>0</v>
      </c>
      <c r="I93" s="392">
        <v>0</v>
      </c>
      <c r="J93" s="392">
        <v>0</v>
      </c>
      <c r="K93" s="392">
        <v>0</v>
      </c>
      <c r="L93" s="392">
        <v>1</v>
      </c>
      <c r="M93" s="392">
        <v>0</v>
      </c>
      <c r="N93" s="392">
        <v>0</v>
      </c>
      <c r="O93" s="392">
        <v>0</v>
      </c>
      <c r="P93" s="392">
        <v>0</v>
      </c>
      <c r="Q93" s="392">
        <v>1</v>
      </c>
      <c r="R93" s="392">
        <v>0</v>
      </c>
      <c r="S93" s="393">
        <v>0</v>
      </c>
      <c r="T93" s="393">
        <v>0</v>
      </c>
      <c r="U93" s="393">
        <v>0</v>
      </c>
      <c r="V93" s="393">
        <v>0</v>
      </c>
      <c r="W93" s="393">
        <v>0</v>
      </c>
      <c r="X93" s="401">
        <v>0</v>
      </c>
    </row>
    <row r="94" spans="2:24" s="111" customFormat="1" ht="13.5">
      <c r="B94" s="407" t="s">
        <v>184</v>
      </c>
      <c r="C94" s="431"/>
      <c r="D94" s="417">
        <v>21</v>
      </c>
      <c r="E94" s="390">
        <v>19</v>
      </c>
      <c r="F94" s="418">
        <v>0</v>
      </c>
      <c r="G94" s="394">
        <v>0</v>
      </c>
      <c r="H94" s="390">
        <v>0</v>
      </c>
      <c r="I94" s="390">
        <v>1</v>
      </c>
      <c r="J94" s="390">
        <v>0</v>
      </c>
      <c r="K94" s="390">
        <v>1</v>
      </c>
      <c r="L94" s="390">
        <v>0</v>
      </c>
      <c r="M94" s="390">
        <v>0</v>
      </c>
      <c r="N94" s="390">
        <v>1</v>
      </c>
      <c r="O94" s="390">
        <v>0</v>
      </c>
      <c r="P94" s="390">
        <v>0</v>
      </c>
      <c r="Q94" s="390">
        <v>0</v>
      </c>
      <c r="R94" s="390">
        <v>0</v>
      </c>
      <c r="S94" s="391">
        <v>0</v>
      </c>
      <c r="T94" s="391">
        <v>0</v>
      </c>
      <c r="U94" s="391">
        <v>0</v>
      </c>
      <c r="V94" s="391">
        <v>1</v>
      </c>
      <c r="W94" s="391">
        <v>0</v>
      </c>
      <c r="X94" s="399">
        <v>0</v>
      </c>
    </row>
    <row r="95" spans="2:24" s="111" customFormat="1" ht="13.5">
      <c r="B95" s="408"/>
      <c r="C95" s="429" t="s">
        <v>21</v>
      </c>
      <c r="D95" s="413">
        <v>15</v>
      </c>
      <c r="E95" s="381">
        <v>14</v>
      </c>
      <c r="F95" s="414">
        <v>0</v>
      </c>
      <c r="G95" s="382">
        <v>0</v>
      </c>
      <c r="H95" s="381">
        <v>0</v>
      </c>
      <c r="I95" s="381">
        <v>1</v>
      </c>
      <c r="J95" s="381">
        <v>0</v>
      </c>
      <c r="K95" s="381">
        <v>0</v>
      </c>
      <c r="L95" s="381">
        <v>0</v>
      </c>
      <c r="M95" s="381">
        <v>0</v>
      </c>
      <c r="N95" s="381">
        <v>0</v>
      </c>
      <c r="O95" s="381">
        <v>0</v>
      </c>
      <c r="P95" s="381">
        <v>0</v>
      </c>
      <c r="Q95" s="381">
        <v>0</v>
      </c>
      <c r="R95" s="381">
        <v>0</v>
      </c>
      <c r="S95" s="380">
        <v>0</v>
      </c>
      <c r="T95" s="380">
        <v>0</v>
      </c>
      <c r="U95" s="380">
        <v>0</v>
      </c>
      <c r="V95" s="380">
        <v>0</v>
      </c>
      <c r="W95" s="380">
        <v>0</v>
      </c>
      <c r="X95" s="397">
        <v>0</v>
      </c>
    </row>
    <row r="96" spans="2:24" s="111" customFormat="1" ht="13.5">
      <c r="B96" s="409"/>
      <c r="C96" s="430" t="s">
        <v>22</v>
      </c>
      <c r="D96" s="415">
        <v>6</v>
      </c>
      <c r="E96" s="388">
        <v>5</v>
      </c>
      <c r="F96" s="416">
        <v>0</v>
      </c>
      <c r="G96" s="387">
        <v>0</v>
      </c>
      <c r="H96" s="388">
        <v>0</v>
      </c>
      <c r="I96" s="388">
        <v>0</v>
      </c>
      <c r="J96" s="388">
        <v>0</v>
      </c>
      <c r="K96" s="388">
        <v>1</v>
      </c>
      <c r="L96" s="388">
        <v>0</v>
      </c>
      <c r="M96" s="388">
        <v>0</v>
      </c>
      <c r="N96" s="388">
        <v>1</v>
      </c>
      <c r="O96" s="388">
        <v>0</v>
      </c>
      <c r="P96" s="388">
        <v>0</v>
      </c>
      <c r="Q96" s="388">
        <v>0</v>
      </c>
      <c r="R96" s="388">
        <v>0</v>
      </c>
      <c r="S96" s="389">
        <v>0</v>
      </c>
      <c r="T96" s="389">
        <v>0</v>
      </c>
      <c r="U96" s="389">
        <v>0</v>
      </c>
      <c r="V96" s="389">
        <v>1</v>
      </c>
      <c r="W96" s="389">
        <v>0</v>
      </c>
      <c r="X96" s="398">
        <v>0</v>
      </c>
    </row>
    <row r="97" spans="2:24" s="111" customFormat="1" ht="13.5">
      <c r="B97" s="410" t="s">
        <v>185</v>
      </c>
      <c r="C97" s="432"/>
      <c r="D97" s="419">
        <v>26</v>
      </c>
      <c r="E97" s="385">
        <v>19</v>
      </c>
      <c r="F97" s="420">
        <v>0</v>
      </c>
      <c r="G97" s="395">
        <v>1</v>
      </c>
      <c r="H97" s="385">
        <v>1</v>
      </c>
      <c r="I97" s="385">
        <v>3</v>
      </c>
      <c r="J97" s="385">
        <v>0</v>
      </c>
      <c r="K97" s="385">
        <v>0</v>
      </c>
      <c r="L97" s="385">
        <v>2</v>
      </c>
      <c r="M97" s="385">
        <v>1</v>
      </c>
      <c r="N97" s="385">
        <v>1</v>
      </c>
      <c r="O97" s="385">
        <v>0</v>
      </c>
      <c r="P97" s="385">
        <v>0</v>
      </c>
      <c r="Q97" s="385">
        <v>0</v>
      </c>
      <c r="R97" s="385">
        <v>0</v>
      </c>
      <c r="S97" s="386">
        <v>0</v>
      </c>
      <c r="T97" s="386">
        <v>0</v>
      </c>
      <c r="U97" s="386">
        <v>0</v>
      </c>
      <c r="V97" s="386">
        <v>1</v>
      </c>
      <c r="W97" s="386">
        <v>0</v>
      </c>
      <c r="X97" s="400">
        <v>0</v>
      </c>
    </row>
    <row r="98" spans="2:24" s="111" customFormat="1" ht="13.5">
      <c r="B98" s="408"/>
      <c r="C98" s="429" t="s">
        <v>21</v>
      </c>
      <c r="D98" s="413">
        <v>16</v>
      </c>
      <c r="E98" s="381">
        <v>14</v>
      </c>
      <c r="F98" s="414">
        <v>0</v>
      </c>
      <c r="G98" s="382">
        <v>1</v>
      </c>
      <c r="H98" s="381">
        <v>0</v>
      </c>
      <c r="I98" s="381">
        <v>2</v>
      </c>
      <c r="J98" s="381">
        <v>0</v>
      </c>
      <c r="K98" s="381">
        <v>0</v>
      </c>
      <c r="L98" s="381">
        <v>0</v>
      </c>
      <c r="M98" s="381">
        <v>0</v>
      </c>
      <c r="N98" s="381">
        <v>1</v>
      </c>
      <c r="O98" s="381">
        <v>0</v>
      </c>
      <c r="P98" s="381">
        <v>0</v>
      </c>
      <c r="Q98" s="381">
        <v>0</v>
      </c>
      <c r="R98" s="381">
        <v>0</v>
      </c>
      <c r="S98" s="380">
        <v>0</v>
      </c>
      <c r="T98" s="380">
        <v>0</v>
      </c>
      <c r="U98" s="380">
        <v>0</v>
      </c>
      <c r="V98" s="380">
        <v>1</v>
      </c>
      <c r="W98" s="380">
        <v>0</v>
      </c>
      <c r="X98" s="397">
        <v>0</v>
      </c>
    </row>
    <row r="99" spans="2:24" s="111" customFormat="1" ht="13.5">
      <c r="B99" s="411"/>
      <c r="C99" s="433" t="s">
        <v>22</v>
      </c>
      <c r="D99" s="421">
        <v>10</v>
      </c>
      <c r="E99" s="392">
        <v>5</v>
      </c>
      <c r="F99" s="422">
        <v>0</v>
      </c>
      <c r="G99" s="396">
        <v>0</v>
      </c>
      <c r="H99" s="392">
        <v>1</v>
      </c>
      <c r="I99" s="392">
        <v>1</v>
      </c>
      <c r="J99" s="392">
        <v>0</v>
      </c>
      <c r="K99" s="392">
        <v>0</v>
      </c>
      <c r="L99" s="392">
        <v>2</v>
      </c>
      <c r="M99" s="392">
        <v>1</v>
      </c>
      <c r="N99" s="392">
        <v>0</v>
      </c>
      <c r="O99" s="392">
        <v>0</v>
      </c>
      <c r="P99" s="392">
        <v>0</v>
      </c>
      <c r="Q99" s="392">
        <v>0</v>
      </c>
      <c r="R99" s="392">
        <v>0</v>
      </c>
      <c r="S99" s="393">
        <v>0</v>
      </c>
      <c r="T99" s="393">
        <v>0</v>
      </c>
      <c r="U99" s="393">
        <v>0</v>
      </c>
      <c r="V99" s="393">
        <v>0</v>
      </c>
      <c r="W99" s="393">
        <v>0</v>
      </c>
      <c r="X99" s="401">
        <v>0</v>
      </c>
    </row>
    <row r="100" spans="2:24" s="111" customFormat="1" ht="13.5">
      <c r="B100" s="407" t="s">
        <v>186</v>
      </c>
      <c r="C100" s="431"/>
      <c r="D100" s="417">
        <v>33</v>
      </c>
      <c r="E100" s="390">
        <v>19</v>
      </c>
      <c r="F100" s="418">
        <v>0</v>
      </c>
      <c r="G100" s="394">
        <v>0</v>
      </c>
      <c r="H100" s="390">
        <v>2</v>
      </c>
      <c r="I100" s="390">
        <v>10</v>
      </c>
      <c r="J100" s="390">
        <v>0</v>
      </c>
      <c r="K100" s="390">
        <v>0</v>
      </c>
      <c r="L100" s="390">
        <v>3</v>
      </c>
      <c r="M100" s="390">
        <v>0</v>
      </c>
      <c r="N100" s="390">
        <v>0</v>
      </c>
      <c r="O100" s="390">
        <v>0</v>
      </c>
      <c r="P100" s="390">
        <v>0</v>
      </c>
      <c r="Q100" s="390">
        <v>0</v>
      </c>
      <c r="R100" s="390">
        <v>0</v>
      </c>
      <c r="S100" s="391">
        <v>0</v>
      </c>
      <c r="T100" s="391">
        <v>0</v>
      </c>
      <c r="U100" s="391">
        <v>0</v>
      </c>
      <c r="V100" s="391">
        <v>1</v>
      </c>
      <c r="W100" s="391">
        <v>0</v>
      </c>
      <c r="X100" s="399">
        <v>1</v>
      </c>
    </row>
    <row r="101" spans="2:24" s="111" customFormat="1" ht="13.5">
      <c r="B101" s="408"/>
      <c r="C101" s="429" t="s">
        <v>21</v>
      </c>
      <c r="D101" s="413">
        <v>12</v>
      </c>
      <c r="E101" s="381">
        <v>9</v>
      </c>
      <c r="F101" s="414">
        <v>0</v>
      </c>
      <c r="G101" s="382">
        <v>0</v>
      </c>
      <c r="H101" s="381">
        <v>0</v>
      </c>
      <c r="I101" s="381">
        <v>5</v>
      </c>
      <c r="J101" s="381">
        <v>0</v>
      </c>
      <c r="K101" s="381">
        <v>0</v>
      </c>
      <c r="L101" s="381">
        <v>0</v>
      </c>
      <c r="M101" s="381">
        <v>0</v>
      </c>
      <c r="N101" s="381">
        <v>0</v>
      </c>
      <c r="O101" s="381">
        <v>0</v>
      </c>
      <c r="P101" s="381">
        <v>0</v>
      </c>
      <c r="Q101" s="381">
        <v>0</v>
      </c>
      <c r="R101" s="381">
        <v>0</v>
      </c>
      <c r="S101" s="380">
        <v>0</v>
      </c>
      <c r="T101" s="380">
        <v>0</v>
      </c>
      <c r="U101" s="380">
        <v>0</v>
      </c>
      <c r="V101" s="380">
        <v>0</v>
      </c>
      <c r="W101" s="380">
        <v>0</v>
      </c>
      <c r="X101" s="397">
        <v>0</v>
      </c>
    </row>
    <row r="102" spans="2:24" s="111" customFormat="1" ht="13.5">
      <c r="B102" s="409"/>
      <c r="C102" s="430" t="s">
        <v>22</v>
      </c>
      <c r="D102" s="415">
        <v>21</v>
      </c>
      <c r="E102" s="388">
        <v>10</v>
      </c>
      <c r="F102" s="416">
        <v>0</v>
      </c>
      <c r="G102" s="387">
        <v>0</v>
      </c>
      <c r="H102" s="388">
        <v>2</v>
      </c>
      <c r="I102" s="388">
        <v>5</v>
      </c>
      <c r="J102" s="388">
        <v>0</v>
      </c>
      <c r="K102" s="388">
        <v>0</v>
      </c>
      <c r="L102" s="388">
        <v>3</v>
      </c>
      <c r="M102" s="388">
        <v>0</v>
      </c>
      <c r="N102" s="388">
        <v>0</v>
      </c>
      <c r="O102" s="388">
        <v>0</v>
      </c>
      <c r="P102" s="388">
        <v>0</v>
      </c>
      <c r="Q102" s="388">
        <v>0</v>
      </c>
      <c r="R102" s="388">
        <v>0</v>
      </c>
      <c r="S102" s="389">
        <v>0</v>
      </c>
      <c r="T102" s="389">
        <v>0</v>
      </c>
      <c r="U102" s="389">
        <v>0</v>
      </c>
      <c r="V102" s="389">
        <v>1</v>
      </c>
      <c r="W102" s="389">
        <v>0</v>
      </c>
      <c r="X102" s="398">
        <v>1</v>
      </c>
    </row>
    <row r="103" spans="2:24" s="111" customFormat="1" ht="13.5">
      <c r="B103" s="410" t="s">
        <v>187</v>
      </c>
      <c r="C103" s="432"/>
      <c r="D103" s="419">
        <v>36</v>
      </c>
      <c r="E103" s="385">
        <v>28</v>
      </c>
      <c r="F103" s="420">
        <v>1</v>
      </c>
      <c r="G103" s="395">
        <v>0</v>
      </c>
      <c r="H103" s="385">
        <v>0</v>
      </c>
      <c r="I103" s="385">
        <v>6</v>
      </c>
      <c r="J103" s="385">
        <v>0</v>
      </c>
      <c r="K103" s="385">
        <v>0</v>
      </c>
      <c r="L103" s="385">
        <v>2</v>
      </c>
      <c r="M103" s="385">
        <v>0</v>
      </c>
      <c r="N103" s="385">
        <v>0</v>
      </c>
      <c r="O103" s="385">
        <v>1</v>
      </c>
      <c r="P103" s="385">
        <v>0</v>
      </c>
      <c r="Q103" s="385">
        <v>0</v>
      </c>
      <c r="R103" s="385">
        <v>0</v>
      </c>
      <c r="S103" s="386">
        <v>0</v>
      </c>
      <c r="T103" s="386">
        <v>0</v>
      </c>
      <c r="U103" s="386">
        <v>0</v>
      </c>
      <c r="V103" s="386">
        <v>0</v>
      </c>
      <c r="W103" s="386">
        <v>0</v>
      </c>
      <c r="X103" s="400">
        <v>1</v>
      </c>
    </row>
    <row r="104" spans="2:24" s="111" customFormat="1" ht="13.5">
      <c r="B104" s="408"/>
      <c r="C104" s="429" t="s">
        <v>21</v>
      </c>
      <c r="D104" s="413">
        <v>14</v>
      </c>
      <c r="E104" s="381">
        <v>11</v>
      </c>
      <c r="F104" s="414">
        <v>0</v>
      </c>
      <c r="G104" s="382">
        <v>0</v>
      </c>
      <c r="H104" s="381">
        <v>0</v>
      </c>
      <c r="I104" s="381">
        <v>3</v>
      </c>
      <c r="J104" s="381">
        <v>0</v>
      </c>
      <c r="K104" s="381">
        <v>0</v>
      </c>
      <c r="L104" s="381">
        <v>1</v>
      </c>
      <c r="M104" s="381">
        <v>0</v>
      </c>
      <c r="N104" s="381">
        <v>0</v>
      </c>
      <c r="O104" s="381">
        <v>1</v>
      </c>
      <c r="P104" s="381">
        <v>0</v>
      </c>
      <c r="Q104" s="381">
        <v>0</v>
      </c>
      <c r="R104" s="381">
        <v>0</v>
      </c>
      <c r="S104" s="380">
        <v>0</v>
      </c>
      <c r="T104" s="380">
        <v>0</v>
      </c>
      <c r="U104" s="380">
        <v>0</v>
      </c>
      <c r="V104" s="380">
        <v>0</v>
      </c>
      <c r="W104" s="380">
        <v>0</v>
      </c>
      <c r="X104" s="397">
        <v>0</v>
      </c>
    </row>
    <row r="105" spans="2:24" s="111" customFormat="1" ht="13.5">
      <c r="B105" s="411"/>
      <c r="C105" s="433" t="s">
        <v>22</v>
      </c>
      <c r="D105" s="421">
        <v>22</v>
      </c>
      <c r="E105" s="392">
        <v>17</v>
      </c>
      <c r="F105" s="422">
        <v>1</v>
      </c>
      <c r="G105" s="396">
        <v>0</v>
      </c>
      <c r="H105" s="392">
        <v>0</v>
      </c>
      <c r="I105" s="392">
        <v>3</v>
      </c>
      <c r="J105" s="392">
        <v>0</v>
      </c>
      <c r="K105" s="392">
        <v>0</v>
      </c>
      <c r="L105" s="392">
        <v>1</v>
      </c>
      <c r="M105" s="392">
        <v>0</v>
      </c>
      <c r="N105" s="392">
        <v>0</v>
      </c>
      <c r="O105" s="392">
        <v>0</v>
      </c>
      <c r="P105" s="392">
        <v>0</v>
      </c>
      <c r="Q105" s="392">
        <v>0</v>
      </c>
      <c r="R105" s="392">
        <v>0</v>
      </c>
      <c r="S105" s="393">
        <v>0</v>
      </c>
      <c r="T105" s="393">
        <v>0</v>
      </c>
      <c r="U105" s="393">
        <v>0</v>
      </c>
      <c r="V105" s="393">
        <v>0</v>
      </c>
      <c r="W105" s="393">
        <v>0</v>
      </c>
      <c r="X105" s="401">
        <v>1</v>
      </c>
    </row>
    <row r="106" spans="2:24" s="111" customFormat="1" ht="13.5">
      <c r="B106" s="407" t="s">
        <v>188</v>
      </c>
      <c r="C106" s="431"/>
      <c r="D106" s="417">
        <v>18</v>
      </c>
      <c r="E106" s="390">
        <v>15</v>
      </c>
      <c r="F106" s="418">
        <v>0</v>
      </c>
      <c r="G106" s="394">
        <v>0</v>
      </c>
      <c r="H106" s="390">
        <v>1</v>
      </c>
      <c r="I106" s="390">
        <v>2</v>
      </c>
      <c r="J106" s="390">
        <v>0</v>
      </c>
      <c r="K106" s="390">
        <v>0</v>
      </c>
      <c r="L106" s="390">
        <v>0</v>
      </c>
      <c r="M106" s="390">
        <v>0</v>
      </c>
      <c r="N106" s="390">
        <v>0</v>
      </c>
      <c r="O106" s="390">
        <v>0</v>
      </c>
      <c r="P106" s="390">
        <v>0</v>
      </c>
      <c r="Q106" s="390">
        <v>0</v>
      </c>
      <c r="R106" s="390">
        <v>0</v>
      </c>
      <c r="S106" s="391">
        <v>1</v>
      </c>
      <c r="T106" s="391">
        <v>0</v>
      </c>
      <c r="U106" s="391">
        <v>0</v>
      </c>
      <c r="V106" s="391">
        <v>0</v>
      </c>
      <c r="W106" s="391">
        <v>0</v>
      </c>
      <c r="X106" s="399">
        <v>0</v>
      </c>
    </row>
    <row r="107" spans="2:24" s="111" customFormat="1" ht="13.5">
      <c r="B107" s="408"/>
      <c r="C107" s="429" t="s">
        <v>21</v>
      </c>
      <c r="D107" s="413">
        <v>7</v>
      </c>
      <c r="E107" s="381">
        <v>6</v>
      </c>
      <c r="F107" s="414">
        <v>0</v>
      </c>
      <c r="G107" s="382">
        <v>0</v>
      </c>
      <c r="H107" s="381">
        <v>0</v>
      </c>
      <c r="I107" s="381">
        <v>2</v>
      </c>
      <c r="J107" s="381">
        <v>0</v>
      </c>
      <c r="K107" s="381">
        <v>0</v>
      </c>
      <c r="L107" s="381">
        <v>0</v>
      </c>
      <c r="M107" s="381">
        <v>0</v>
      </c>
      <c r="N107" s="381">
        <v>0</v>
      </c>
      <c r="O107" s="381">
        <v>0</v>
      </c>
      <c r="P107" s="381">
        <v>0</v>
      </c>
      <c r="Q107" s="381">
        <v>0</v>
      </c>
      <c r="R107" s="381">
        <v>0</v>
      </c>
      <c r="S107" s="380">
        <v>0</v>
      </c>
      <c r="T107" s="380">
        <v>0</v>
      </c>
      <c r="U107" s="380">
        <v>0</v>
      </c>
      <c r="V107" s="380">
        <v>0</v>
      </c>
      <c r="W107" s="380">
        <v>0</v>
      </c>
      <c r="X107" s="397">
        <v>0</v>
      </c>
    </row>
    <row r="108" spans="2:24" s="111" customFormat="1" ht="14.25" thickBot="1">
      <c r="B108" s="412"/>
      <c r="C108" s="434" t="s">
        <v>22</v>
      </c>
      <c r="D108" s="423">
        <v>11</v>
      </c>
      <c r="E108" s="402">
        <v>9</v>
      </c>
      <c r="F108" s="424">
        <v>0</v>
      </c>
      <c r="G108" s="403">
        <v>0</v>
      </c>
      <c r="H108" s="402">
        <v>1</v>
      </c>
      <c r="I108" s="402">
        <v>0</v>
      </c>
      <c r="J108" s="402">
        <v>0</v>
      </c>
      <c r="K108" s="402">
        <v>0</v>
      </c>
      <c r="L108" s="402">
        <v>0</v>
      </c>
      <c r="M108" s="402">
        <v>0</v>
      </c>
      <c r="N108" s="402">
        <v>0</v>
      </c>
      <c r="O108" s="402">
        <v>0</v>
      </c>
      <c r="P108" s="402">
        <v>0</v>
      </c>
      <c r="Q108" s="402">
        <v>0</v>
      </c>
      <c r="R108" s="402">
        <v>0</v>
      </c>
      <c r="S108" s="404">
        <v>1</v>
      </c>
      <c r="T108" s="404">
        <v>0</v>
      </c>
      <c r="U108" s="404">
        <v>0</v>
      </c>
      <c r="V108" s="404">
        <v>0</v>
      </c>
      <c r="W108" s="404">
        <v>0</v>
      </c>
      <c r="X108" s="405">
        <v>0</v>
      </c>
    </row>
  </sheetData>
  <sheetProtection/>
  <mergeCells count="29">
    <mergeCell ref="B46:B48"/>
    <mergeCell ref="B49:B51"/>
    <mergeCell ref="S47:S48"/>
    <mergeCell ref="T47:T48"/>
    <mergeCell ref="U47:U48"/>
    <mergeCell ref="K47:K48"/>
    <mergeCell ref="L47:L48"/>
    <mergeCell ref="P47:P48"/>
    <mergeCell ref="E47:E48"/>
    <mergeCell ref="F47:F48"/>
    <mergeCell ref="X47:X48"/>
    <mergeCell ref="C2:C3"/>
    <mergeCell ref="D2:E2"/>
    <mergeCell ref="D47:D48"/>
    <mergeCell ref="F2:Q2"/>
    <mergeCell ref="Q47:Q48"/>
    <mergeCell ref="I47:I48"/>
    <mergeCell ref="J47:J48"/>
    <mergeCell ref="C46:C48"/>
    <mergeCell ref="M47:M48"/>
    <mergeCell ref="E46:F46"/>
    <mergeCell ref="G46:X46"/>
    <mergeCell ref="G47:G48"/>
    <mergeCell ref="H47:H48"/>
    <mergeCell ref="O47:O48"/>
    <mergeCell ref="R47:R48"/>
    <mergeCell ref="N47:N48"/>
    <mergeCell ref="V47:V48"/>
    <mergeCell ref="W47:W48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94" r:id="rId1"/>
  <ignoredErrors>
    <ignoredError sqref="I20 P20:Q20 K20:M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29" customWidth="1"/>
    <col min="2" max="2" width="11.875" style="137" customWidth="1"/>
    <col min="3" max="12" width="6.75390625" style="129" customWidth="1"/>
    <col min="13" max="18" width="6.25390625" style="129" customWidth="1"/>
    <col min="19" max="20" width="5.375" style="129" customWidth="1"/>
    <col min="21" max="16384" width="9.00390625" style="129" customWidth="1"/>
  </cols>
  <sheetData>
    <row r="1" ht="15.75" customHeight="1">
      <c r="B1" s="116" t="s">
        <v>297</v>
      </c>
    </row>
    <row r="2" spans="2:12" ht="34.5" customHeight="1">
      <c r="B2" s="312"/>
      <c r="C2" s="506" t="s">
        <v>8</v>
      </c>
      <c r="D2" s="503"/>
      <c r="E2" s="506" t="s">
        <v>63</v>
      </c>
      <c r="F2" s="503"/>
      <c r="G2" s="502" t="s">
        <v>87</v>
      </c>
      <c r="H2" s="500"/>
      <c r="I2" s="507" t="s">
        <v>72</v>
      </c>
      <c r="J2" s="505"/>
      <c r="K2" s="499" t="s">
        <v>88</v>
      </c>
      <c r="L2" s="500"/>
    </row>
    <row r="3" spans="2:12" ht="42.75" customHeight="1">
      <c r="B3" s="313"/>
      <c r="C3" s="315" t="s">
        <v>60</v>
      </c>
      <c r="D3" s="119" t="s">
        <v>15</v>
      </c>
      <c r="E3" s="149" t="s">
        <v>60</v>
      </c>
      <c r="F3" s="119" t="s">
        <v>15</v>
      </c>
      <c r="G3" s="148" t="s">
        <v>60</v>
      </c>
      <c r="H3" s="144" t="s">
        <v>15</v>
      </c>
      <c r="I3" s="120" t="s">
        <v>60</v>
      </c>
      <c r="J3" s="144" t="s">
        <v>15</v>
      </c>
      <c r="K3" s="120" t="s">
        <v>60</v>
      </c>
      <c r="L3" s="143" t="s">
        <v>15</v>
      </c>
    </row>
    <row r="4" spans="2:12" ht="18" customHeight="1">
      <c r="B4" s="141" t="s">
        <v>23</v>
      </c>
      <c r="C4" s="167">
        <v>69</v>
      </c>
      <c r="D4" s="167">
        <v>74</v>
      </c>
      <c r="E4" s="167">
        <v>2</v>
      </c>
      <c r="F4" s="167">
        <v>2</v>
      </c>
      <c r="G4" s="168">
        <v>1</v>
      </c>
      <c r="H4" s="169">
        <v>3</v>
      </c>
      <c r="I4" s="169">
        <v>0</v>
      </c>
      <c r="J4" s="169"/>
      <c r="K4" s="169">
        <v>1</v>
      </c>
      <c r="L4" s="169">
        <v>4</v>
      </c>
    </row>
    <row r="5" spans="2:12" ht="15" customHeight="1">
      <c r="B5" s="146" t="s">
        <v>62</v>
      </c>
      <c r="C5" s="150">
        <v>7</v>
      </c>
      <c r="D5" s="150">
        <v>4</v>
      </c>
      <c r="E5" s="150">
        <v>0</v>
      </c>
      <c r="F5" s="150">
        <v>0</v>
      </c>
      <c r="G5" s="151">
        <v>0</v>
      </c>
      <c r="H5" s="153">
        <v>0</v>
      </c>
      <c r="I5" s="153">
        <v>0</v>
      </c>
      <c r="J5" s="153">
        <v>0</v>
      </c>
      <c r="K5" s="153"/>
      <c r="L5" s="153">
        <v>0</v>
      </c>
    </row>
    <row r="6" spans="2:12" ht="15" customHeight="1">
      <c r="B6" s="146" t="s">
        <v>68</v>
      </c>
      <c r="C6" s="150">
        <v>9</v>
      </c>
      <c r="D6" s="150">
        <v>16</v>
      </c>
      <c r="E6" s="150">
        <v>1</v>
      </c>
      <c r="F6" s="150">
        <v>2</v>
      </c>
      <c r="G6" s="151"/>
      <c r="H6" s="153">
        <v>1</v>
      </c>
      <c r="I6" s="153">
        <v>0</v>
      </c>
      <c r="J6" s="153">
        <v>0</v>
      </c>
      <c r="K6" s="153">
        <v>0</v>
      </c>
      <c r="L6" s="153">
        <v>1</v>
      </c>
    </row>
    <row r="7" spans="2:12" ht="15" customHeight="1">
      <c r="B7" s="146" t="s">
        <v>69</v>
      </c>
      <c r="C7" s="150">
        <v>10</v>
      </c>
      <c r="D7" s="150">
        <v>7</v>
      </c>
      <c r="E7" s="150"/>
      <c r="F7" s="150"/>
      <c r="G7" s="151"/>
      <c r="H7" s="153">
        <v>0</v>
      </c>
      <c r="I7" s="153">
        <v>0</v>
      </c>
      <c r="J7" s="153">
        <v>0</v>
      </c>
      <c r="K7" s="153">
        <v>0</v>
      </c>
      <c r="L7" s="153"/>
    </row>
    <row r="8" spans="2:12" ht="15" customHeight="1">
      <c r="B8" s="119" t="s">
        <v>59</v>
      </c>
      <c r="C8" s="164">
        <v>23</v>
      </c>
      <c r="D8" s="164">
        <v>18</v>
      </c>
      <c r="E8" s="164"/>
      <c r="F8" s="164">
        <v>0</v>
      </c>
      <c r="G8" s="165">
        <v>1</v>
      </c>
      <c r="H8" s="166">
        <v>1</v>
      </c>
      <c r="I8" s="166">
        <v>0</v>
      </c>
      <c r="J8" s="166"/>
      <c r="K8" s="166"/>
      <c r="L8" s="166"/>
    </row>
    <row r="9" spans="2:12" ht="15" customHeight="1">
      <c r="B9" s="314" t="s">
        <v>136</v>
      </c>
      <c r="C9" s="190">
        <v>4</v>
      </c>
      <c r="D9" s="190">
        <v>8</v>
      </c>
      <c r="E9" s="190">
        <v>0</v>
      </c>
      <c r="F9" s="190">
        <v>0</v>
      </c>
      <c r="G9" s="316">
        <v>0</v>
      </c>
      <c r="H9" s="191">
        <v>1</v>
      </c>
      <c r="I9" s="191">
        <v>0</v>
      </c>
      <c r="J9" s="191">
        <v>0</v>
      </c>
      <c r="K9" s="191">
        <v>0</v>
      </c>
      <c r="L9" s="191">
        <v>2</v>
      </c>
    </row>
    <row r="10" spans="2:12" ht="15" customHeight="1">
      <c r="B10" s="146" t="s">
        <v>66</v>
      </c>
      <c r="C10" s="150">
        <v>5</v>
      </c>
      <c r="D10" s="150">
        <v>13</v>
      </c>
      <c r="E10" s="150">
        <v>0</v>
      </c>
      <c r="F10" s="150">
        <v>0</v>
      </c>
      <c r="G10" s="151">
        <v>0</v>
      </c>
      <c r="H10" s="153"/>
      <c r="I10" s="153">
        <v>0</v>
      </c>
      <c r="J10" s="153">
        <v>0</v>
      </c>
      <c r="K10" s="153">
        <v>1</v>
      </c>
      <c r="L10" s="153">
        <v>0</v>
      </c>
    </row>
    <row r="11" spans="2:13" ht="15" customHeight="1">
      <c r="B11" s="314" t="s">
        <v>67</v>
      </c>
      <c r="C11" s="190">
        <v>11</v>
      </c>
      <c r="D11" s="190">
        <v>8</v>
      </c>
      <c r="E11" s="190">
        <v>1</v>
      </c>
      <c r="F11" s="190">
        <v>0</v>
      </c>
      <c r="G11" s="316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1</v>
      </c>
      <c r="M11" s="129">
        <v>0</v>
      </c>
    </row>
    <row r="12" ht="24" customHeight="1"/>
    <row r="13" spans="2:12" ht="34.5" customHeight="1">
      <c r="B13" s="312"/>
      <c r="C13" s="506" t="s">
        <v>81</v>
      </c>
      <c r="D13" s="503"/>
      <c r="E13" s="506" t="s">
        <v>89</v>
      </c>
      <c r="F13" s="500"/>
      <c r="G13" s="502" t="s">
        <v>90</v>
      </c>
      <c r="H13" s="500"/>
      <c r="I13" s="499" t="s">
        <v>82</v>
      </c>
      <c r="J13" s="500"/>
      <c r="K13" s="499" t="s">
        <v>215</v>
      </c>
      <c r="L13" s="500"/>
    </row>
    <row r="14" spans="2:12" ht="42.75" customHeight="1">
      <c r="B14" s="313"/>
      <c r="C14" s="315" t="s">
        <v>60</v>
      </c>
      <c r="D14" s="119" t="s">
        <v>15</v>
      </c>
      <c r="E14" s="149" t="s">
        <v>60</v>
      </c>
      <c r="F14" s="142" t="s">
        <v>15</v>
      </c>
      <c r="G14" s="148" t="s">
        <v>60</v>
      </c>
      <c r="H14" s="144" t="s">
        <v>15</v>
      </c>
      <c r="I14" s="120" t="s">
        <v>60</v>
      </c>
      <c r="J14" s="144" t="s">
        <v>15</v>
      </c>
      <c r="K14" s="120" t="s">
        <v>60</v>
      </c>
      <c r="L14" s="143" t="s">
        <v>15</v>
      </c>
    </row>
    <row r="15" spans="2:12" ht="18" customHeight="1">
      <c r="B15" s="141" t="s">
        <v>23</v>
      </c>
      <c r="C15" s="167"/>
      <c r="D15" s="167">
        <v>0</v>
      </c>
      <c r="E15" s="167">
        <v>0</v>
      </c>
      <c r="F15" s="168">
        <v>0</v>
      </c>
      <c r="G15" s="168">
        <v>0</v>
      </c>
      <c r="H15" s="169">
        <v>1</v>
      </c>
      <c r="I15" s="169">
        <v>7</v>
      </c>
      <c r="J15" s="169">
        <v>6</v>
      </c>
      <c r="K15" s="169"/>
      <c r="L15" s="169">
        <v>4</v>
      </c>
    </row>
    <row r="16" spans="2:12" ht="15" customHeight="1">
      <c r="B16" s="146" t="s">
        <v>62</v>
      </c>
      <c r="C16" s="150">
        <v>0</v>
      </c>
      <c r="D16" s="150">
        <v>0</v>
      </c>
      <c r="E16" s="150">
        <v>0</v>
      </c>
      <c r="F16" s="151">
        <v>0</v>
      </c>
      <c r="G16" s="151">
        <v>0</v>
      </c>
      <c r="H16" s="153">
        <v>0</v>
      </c>
      <c r="I16" s="153">
        <v>1</v>
      </c>
      <c r="J16" s="153">
        <v>0</v>
      </c>
      <c r="K16" s="153"/>
      <c r="L16" s="153">
        <v>1</v>
      </c>
    </row>
    <row r="17" spans="2:12" ht="15" customHeight="1">
      <c r="B17" s="146" t="s">
        <v>68</v>
      </c>
      <c r="C17" s="150">
        <v>0</v>
      </c>
      <c r="D17" s="150">
        <v>0</v>
      </c>
      <c r="E17" s="150">
        <v>0</v>
      </c>
      <c r="F17" s="151">
        <v>0</v>
      </c>
      <c r="G17" s="151">
        <v>0</v>
      </c>
      <c r="H17" s="153">
        <v>0</v>
      </c>
      <c r="I17" s="153"/>
      <c r="J17" s="153">
        <v>3</v>
      </c>
      <c r="K17" s="153">
        <v>0</v>
      </c>
      <c r="L17" s="153"/>
    </row>
    <row r="18" spans="2:12" ht="15" customHeight="1">
      <c r="B18" s="146" t="s">
        <v>69</v>
      </c>
      <c r="C18" s="150">
        <v>0</v>
      </c>
      <c r="D18" s="150">
        <v>0</v>
      </c>
      <c r="E18" s="150">
        <v>0</v>
      </c>
      <c r="F18" s="151">
        <v>0</v>
      </c>
      <c r="G18" s="151">
        <v>0</v>
      </c>
      <c r="H18" s="153">
        <v>1</v>
      </c>
      <c r="I18" s="153">
        <v>1</v>
      </c>
      <c r="J18" s="153">
        <v>1</v>
      </c>
      <c r="K18" s="153">
        <v>0</v>
      </c>
      <c r="L18" s="153"/>
    </row>
    <row r="19" spans="2:12" ht="15" customHeight="1">
      <c r="B19" s="119" t="s">
        <v>59</v>
      </c>
      <c r="C19" s="164">
        <v>0</v>
      </c>
      <c r="D19" s="164">
        <v>0</v>
      </c>
      <c r="E19" s="164">
        <v>0</v>
      </c>
      <c r="F19" s="165">
        <v>0</v>
      </c>
      <c r="G19" s="165">
        <v>0</v>
      </c>
      <c r="H19" s="166"/>
      <c r="I19" s="166">
        <v>4</v>
      </c>
      <c r="J19" s="166">
        <v>1</v>
      </c>
      <c r="K19" s="166"/>
      <c r="L19" s="166">
        <v>2</v>
      </c>
    </row>
    <row r="20" spans="2:12" ht="15" customHeight="1">
      <c r="B20" s="314" t="s">
        <v>136</v>
      </c>
      <c r="C20" s="190">
        <v>0</v>
      </c>
      <c r="D20" s="190">
        <v>0</v>
      </c>
      <c r="E20" s="190">
        <v>0</v>
      </c>
      <c r="F20" s="316">
        <v>0</v>
      </c>
      <c r="G20" s="316">
        <v>0</v>
      </c>
      <c r="H20" s="191">
        <v>0</v>
      </c>
      <c r="I20" s="191">
        <v>1</v>
      </c>
      <c r="J20" s="191"/>
      <c r="K20" s="191"/>
      <c r="L20" s="191">
        <v>1</v>
      </c>
    </row>
    <row r="21" spans="2:12" ht="15" customHeight="1">
      <c r="B21" s="146" t="s">
        <v>66</v>
      </c>
      <c r="C21" s="150">
        <v>0</v>
      </c>
      <c r="D21" s="150">
        <v>0</v>
      </c>
      <c r="E21" s="150">
        <v>0</v>
      </c>
      <c r="F21" s="151">
        <v>0</v>
      </c>
      <c r="G21" s="151">
        <v>0</v>
      </c>
      <c r="H21" s="153">
        <v>0</v>
      </c>
      <c r="I21" s="153">
        <v>0</v>
      </c>
      <c r="J21" s="153">
        <v>1</v>
      </c>
      <c r="K21" s="153">
        <v>0</v>
      </c>
      <c r="L21" s="153">
        <v>0</v>
      </c>
    </row>
    <row r="22" spans="2:12" ht="15" customHeight="1">
      <c r="B22" s="314" t="s">
        <v>67</v>
      </c>
      <c r="C22" s="190">
        <v>0</v>
      </c>
      <c r="D22" s="190">
        <v>0</v>
      </c>
      <c r="E22" s="190">
        <v>0</v>
      </c>
      <c r="F22" s="316">
        <v>0</v>
      </c>
      <c r="G22" s="316">
        <v>0</v>
      </c>
      <c r="H22" s="191">
        <v>0</v>
      </c>
      <c r="I22" s="191">
        <v>0</v>
      </c>
      <c r="J22" s="191"/>
      <c r="K22" s="191">
        <v>0</v>
      </c>
      <c r="L22" s="191">
        <v>0</v>
      </c>
    </row>
    <row r="23" ht="24" customHeight="1"/>
    <row r="24" spans="2:12" ht="34.5" customHeight="1">
      <c r="B24" s="312"/>
      <c r="C24" s="502" t="s">
        <v>83</v>
      </c>
      <c r="D24" s="503"/>
      <c r="E24" s="502" t="s">
        <v>84</v>
      </c>
      <c r="F24" s="503"/>
      <c r="G24" s="504" t="s">
        <v>85</v>
      </c>
      <c r="H24" s="505"/>
      <c r="I24" s="499" t="s">
        <v>86</v>
      </c>
      <c r="J24" s="500"/>
      <c r="K24" s="501" t="s">
        <v>16</v>
      </c>
      <c r="L24" s="500"/>
    </row>
    <row r="25" spans="2:12" ht="42.75" customHeight="1">
      <c r="B25" s="313"/>
      <c r="C25" s="315" t="s">
        <v>60</v>
      </c>
      <c r="D25" s="119" t="s">
        <v>15</v>
      </c>
      <c r="E25" s="149" t="s">
        <v>60</v>
      </c>
      <c r="F25" s="119" t="s">
        <v>15</v>
      </c>
      <c r="G25" s="148" t="s">
        <v>60</v>
      </c>
      <c r="H25" s="144" t="s">
        <v>15</v>
      </c>
      <c r="I25" s="120" t="s">
        <v>60</v>
      </c>
      <c r="J25" s="144" t="s">
        <v>15</v>
      </c>
      <c r="K25" s="120" t="s">
        <v>60</v>
      </c>
      <c r="L25" s="143" t="s">
        <v>15</v>
      </c>
    </row>
    <row r="26" spans="2:12" ht="18" customHeight="1">
      <c r="B26" s="141" t="s">
        <v>23</v>
      </c>
      <c r="C26" s="167">
        <v>3</v>
      </c>
      <c r="D26" s="167">
        <v>6</v>
      </c>
      <c r="E26" s="167"/>
      <c r="F26" s="167">
        <v>1</v>
      </c>
      <c r="G26" s="168">
        <v>0</v>
      </c>
      <c r="H26" s="169"/>
      <c r="I26" s="169">
        <v>54</v>
      </c>
      <c r="J26" s="169">
        <v>47</v>
      </c>
      <c r="K26" s="169">
        <v>1</v>
      </c>
      <c r="L26" s="169"/>
    </row>
    <row r="27" spans="2:12" ht="15" customHeight="1">
      <c r="B27" s="146" t="s">
        <v>62</v>
      </c>
      <c r="C27" s="150">
        <v>1</v>
      </c>
      <c r="D27" s="150">
        <v>0</v>
      </c>
      <c r="E27" s="150"/>
      <c r="F27" s="150">
        <v>1</v>
      </c>
      <c r="G27" s="151">
        <v>0</v>
      </c>
      <c r="H27" s="153">
        <v>0</v>
      </c>
      <c r="I27" s="153">
        <v>5</v>
      </c>
      <c r="J27" s="153">
        <v>2</v>
      </c>
      <c r="K27" s="153">
        <v>0</v>
      </c>
      <c r="L27" s="153">
        <v>0</v>
      </c>
    </row>
    <row r="28" spans="2:12" ht="15" customHeight="1">
      <c r="B28" s="146" t="s">
        <v>68</v>
      </c>
      <c r="C28" s="150"/>
      <c r="D28" s="150">
        <v>0</v>
      </c>
      <c r="E28" s="150">
        <v>0</v>
      </c>
      <c r="F28" s="150">
        <v>0</v>
      </c>
      <c r="G28" s="151">
        <v>0</v>
      </c>
      <c r="H28" s="153">
        <v>0</v>
      </c>
      <c r="I28" s="153">
        <v>8</v>
      </c>
      <c r="J28" s="153">
        <v>9</v>
      </c>
      <c r="K28" s="153"/>
      <c r="L28" s="153">
        <v>0</v>
      </c>
    </row>
    <row r="29" spans="2:12" ht="15" customHeight="1">
      <c r="B29" s="146" t="s">
        <v>69</v>
      </c>
      <c r="C29" s="150">
        <v>0</v>
      </c>
      <c r="D29" s="150">
        <v>0</v>
      </c>
      <c r="E29" s="150">
        <v>0</v>
      </c>
      <c r="F29" s="150">
        <v>0</v>
      </c>
      <c r="G29" s="151">
        <v>0</v>
      </c>
      <c r="H29" s="153">
        <v>0</v>
      </c>
      <c r="I29" s="153">
        <v>9</v>
      </c>
      <c r="J29" s="153">
        <v>5</v>
      </c>
      <c r="K29" s="153">
        <v>0</v>
      </c>
      <c r="L29" s="153">
        <v>0</v>
      </c>
    </row>
    <row r="30" spans="2:12" ht="15" customHeight="1">
      <c r="B30" s="119" t="s">
        <v>59</v>
      </c>
      <c r="C30" s="164"/>
      <c r="D30" s="164">
        <v>3</v>
      </c>
      <c r="E30" s="164">
        <v>0</v>
      </c>
      <c r="F30" s="164"/>
      <c r="G30" s="165">
        <v>0</v>
      </c>
      <c r="H30" s="166"/>
      <c r="I30" s="166">
        <v>17</v>
      </c>
      <c r="J30" s="166">
        <v>11</v>
      </c>
      <c r="K30" s="166">
        <v>1</v>
      </c>
      <c r="L30" s="166">
        <v>0</v>
      </c>
    </row>
    <row r="31" spans="2:12" ht="15" customHeight="1">
      <c r="B31" s="314" t="s">
        <v>136</v>
      </c>
      <c r="C31" s="190">
        <v>1</v>
      </c>
      <c r="D31" s="190">
        <v>0</v>
      </c>
      <c r="E31" s="190">
        <v>0</v>
      </c>
      <c r="F31" s="190">
        <v>0</v>
      </c>
      <c r="G31" s="316">
        <v>0</v>
      </c>
      <c r="H31" s="191">
        <v>0</v>
      </c>
      <c r="I31" s="191">
        <v>2</v>
      </c>
      <c r="J31" s="191">
        <v>4</v>
      </c>
      <c r="K31" s="191">
        <v>0</v>
      </c>
      <c r="L31" s="191"/>
    </row>
    <row r="32" spans="2:12" ht="15" customHeight="1">
      <c r="B32" s="146" t="s">
        <v>66</v>
      </c>
      <c r="C32" s="150">
        <v>1</v>
      </c>
      <c r="D32" s="150">
        <v>2</v>
      </c>
      <c r="E32" s="150">
        <v>0</v>
      </c>
      <c r="F32" s="150">
        <v>0</v>
      </c>
      <c r="G32" s="151">
        <v>0</v>
      </c>
      <c r="H32" s="153">
        <v>0</v>
      </c>
      <c r="I32" s="153">
        <v>3</v>
      </c>
      <c r="J32" s="153">
        <v>10</v>
      </c>
      <c r="K32" s="153">
        <v>0</v>
      </c>
      <c r="L32" s="153">
        <v>0</v>
      </c>
    </row>
    <row r="33" spans="2:16" ht="15" customHeight="1">
      <c r="B33" s="314" t="s">
        <v>67</v>
      </c>
      <c r="C33" s="190">
        <v>0</v>
      </c>
      <c r="D33" s="190">
        <v>1</v>
      </c>
      <c r="E33" s="190"/>
      <c r="F33" s="190">
        <v>0</v>
      </c>
      <c r="G33" s="316">
        <v>0</v>
      </c>
      <c r="H33" s="191">
        <v>0</v>
      </c>
      <c r="I33" s="191">
        <v>10</v>
      </c>
      <c r="J33" s="191">
        <v>6</v>
      </c>
      <c r="K33" s="191">
        <v>0</v>
      </c>
      <c r="L33" s="191">
        <v>0</v>
      </c>
      <c r="P33" s="192"/>
    </row>
  </sheetData>
  <sheetProtection/>
  <mergeCells count="15">
    <mergeCell ref="K13:L13"/>
    <mergeCell ref="C13:D13"/>
    <mergeCell ref="E13:F13"/>
    <mergeCell ref="G13:H13"/>
    <mergeCell ref="I13:J13"/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M2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0.875" style="111" customWidth="1"/>
    <col min="2" max="3" width="3.125" style="111" customWidth="1"/>
    <col min="4" max="4" width="12.125" style="111" customWidth="1"/>
    <col min="5" max="5" width="7.125" style="111" customWidth="1"/>
    <col min="6" max="9" width="6.625" style="111" customWidth="1"/>
    <col min="10" max="10" width="8.125" style="111" customWidth="1"/>
    <col min="11" max="12" width="6.625" style="111" customWidth="1"/>
    <col min="13" max="13" width="7.125" style="111" customWidth="1"/>
    <col min="14" max="16384" width="9.00390625" style="111" customWidth="1"/>
  </cols>
  <sheetData>
    <row r="1" spans="2:13" ht="16.5" customHeight="1">
      <c r="B1" s="116" t="s">
        <v>298</v>
      </c>
      <c r="C1" s="116"/>
      <c r="D1" s="117"/>
      <c r="E1" s="117"/>
      <c r="F1" s="118"/>
      <c r="G1" s="118"/>
      <c r="H1" s="118"/>
      <c r="I1" s="118"/>
      <c r="J1" s="118"/>
      <c r="K1" s="118"/>
      <c r="L1" s="118"/>
      <c r="M1" s="118"/>
    </row>
    <row r="2" spans="2:13" ht="13.5" customHeight="1">
      <c r="B2" s="118"/>
      <c r="C2" s="118"/>
      <c r="D2" s="118"/>
      <c r="E2" s="515" t="s">
        <v>0</v>
      </c>
      <c r="F2" s="516"/>
      <c r="G2" s="516"/>
      <c r="H2" s="516"/>
      <c r="I2" s="516"/>
      <c r="J2" s="516"/>
      <c r="K2" s="516"/>
      <c r="L2" s="516"/>
      <c r="M2" s="512" t="s">
        <v>77</v>
      </c>
    </row>
    <row r="3" spans="2:13" ht="12">
      <c r="B3" s="118"/>
      <c r="C3" s="118"/>
      <c r="D3" s="118"/>
      <c r="E3" s="527" t="s">
        <v>1</v>
      </c>
      <c r="F3" s="517" t="s">
        <v>2</v>
      </c>
      <c r="G3" s="518"/>
      <c r="H3" s="518"/>
      <c r="I3" s="518"/>
      <c r="J3" s="518"/>
      <c r="K3" s="519"/>
      <c r="L3" s="520" t="s">
        <v>10</v>
      </c>
      <c r="M3" s="513"/>
    </row>
    <row r="4" spans="2:13" ht="13.5" customHeight="1">
      <c r="B4" s="118"/>
      <c r="C4" s="118"/>
      <c r="D4" s="118"/>
      <c r="E4" s="528"/>
      <c r="F4" s="523" t="s">
        <v>1</v>
      </c>
      <c r="G4" s="504" t="s">
        <v>3</v>
      </c>
      <c r="H4" s="507"/>
      <c r="I4" s="505"/>
      <c r="J4" s="525" t="s">
        <v>11</v>
      </c>
      <c r="K4" s="525" t="s">
        <v>228</v>
      </c>
      <c r="L4" s="521"/>
      <c r="M4" s="513"/>
    </row>
    <row r="5" spans="2:13" ht="13.5" customHeight="1">
      <c r="B5" s="107"/>
      <c r="C5" s="107"/>
      <c r="D5" s="20"/>
      <c r="E5" s="528"/>
      <c r="F5" s="524"/>
      <c r="G5" s="524" t="s">
        <v>1</v>
      </c>
      <c r="H5" s="508" t="s">
        <v>13</v>
      </c>
      <c r="I5" s="510" t="s">
        <v>4</v>
      </c>
      <c r="J5" s="526"/>
      <c r="K5" s="526"/>
      <c r="L5" s="522"/>
      <c r="M5" s="514"/>
    </row>
    <row r="6" spans="2:13" ht="15" customHeight="1">
      <c r="B6" s="126"/>
      <c r="C6" s="126"/>
      <c r="D6" s="123"/>
      <c r="E6" s="528"/>
      <c r="F6" s="524"/>
      <c r="G6" s="509"/>
      <c r="H6" s="509"/>
      <c r="I6" s="511"/>
      <c r="J6" s="526"/>
      <c r="K6" s="526"/>
      <c r="L6" s="522"/>
      <c r="M6" s="322" t="s">
        <v>5</v>
      </c>
    </row>
    <row r="7" spans="2:13" s="129" customFormat="1" ht="15" customHeight="1">
      <c r="B7" s="317" t="s">
        <v>216</v>
      </c>
      <c r="C7" s="317"/>
      <c r="D7" s="323"/>
      <c r="E7" s="167">
        <v>188</v>
      </c>
      <c r="F7" s="167">
        <v>143</v>
      </c>
      <c r="G7" s="167">
        <v>69</v>
      </c>
      <c r="H7" s="168">
        <v>67</v>
      </c>
      <c r="I7" s="169">
        <v>2</v>
      </c>
      <c r="J7" s="169">
        <v>47</v>
      </c>
      <c r="K7" s="169">
        <v>27</v>
      </c>
      <c r="L7" s="169">
        <v>45</v>
      </c>
      <c r="M7" s="191">
        <v>46</v>
      </c>
    </row>
    <row r="8" spans="2:13" s="129" customFormat="1" ht="12.75" customHeight="1">
      <c r="B8" s="147" t="s">
        <v>217</v>
      </c>
      <c r="C8" s="147"/>
      <c r="D8" s="145"/>
      <c r="E8" s="150">
        <v>22</v>
      </c>
      <c r="F8" s="150">
        <v>21</v>
      </c>
      <c r="G8" s="150">
        <v>3</v>
      </c>
      <c r="H8" s="151">
        <v>3</v>
      </c>
      <c r="I8" s="152"/>
      <c r="J8" s="153">
        <v>7</v>
      </c>
      <c r="K8" s="153">
        <v>11</v>
      </c>
      <c r="L8" s="153">
        <v>1</v>
      </c>
      <c r="M8" s="153">
        <v>38</v>
      </c>
    </row>
    <row r="9" spans="2:13" s="129" customFormat="1" ht="12" customHeight="1">
      <c r="B9" s="147"/>
      <c r="C9" s="124" t="s">
        <v>73</v>
      </c>
      <c r="D9" s="145"/>
      <c r="E9" s="150">
        <v>2</v>
      </c>
      <c r="F9" s="150">
        <v>2</v>
      </c>
      <c r="G9" s="150">
        <v>1</v>
      </c>
      <c r="H9" s="151">
        <v>1</v>
      </c>
      <c r="I9" s="152"/>
      <c r="J9" s="153"/>
      <c r="K9" s="153">
        <v>1</v>
      </c>
      <c r="L9" s="153"/>
      <c r="M9" s="152"/>
    </row>
    <row r="10" spans="2:13" ht="3.75" customHeight="1">
      <c r="B10" s="318"/>
      <c r="C10" s="104"/>
      <c r="D10" s="324"/>
      <c r="E10" s="154"/>
      <c r="F10" s="154"/>
      <c r="G10" s="154"/>
      <c r="H10" s="155"/>
      <c r="I10" s="156"/>
      <c r="J10" s="157"/>
      <c r="K10" s="157"/>
      <c r="L10" s="157"/>
      <c r="M10" s="157"/>
    </row>
    <row r="11" spans="2:13" s="129" customFormat="1" ht="11.25" customHeight="1">
      <c r="B11" s="147"/>
      <c r="C11" s="124" t="s">
        <v>234</v>
      </c>
      <c r="D11" s="145"/>
      <c r="E11" s="150">
        <v>17</v>
      </c>
      <c r="F11" s="150">
        <v>17</v>
      </c>
      <c r="G11" s="150">
        <v>2</v>
      </c>
      <c r="H11" s="151">
        <v>2</v>
      </c>
      <c r="I11" s="152"/>
      <c r="J11" s="153">
        <v>5</v>
      </c>
      <c r="K11" s="153">
        <v>10</v>
      </c>
      <c r="L11" s="152"/>
      <c r="M11" s="153">
        <v>5</v>
      </c>
    </row>
    <row r="12" spans="2:13" s="129" customFormat="1" ht="11.25" customHeight="1">
      <c r="B12" s="147"/>
      <c r="C12" s="124"/>
      <c r="D12" s="145" t="s">
        <v>203</v>
      </c>
      <c r="E12" s="158"/>
      <c r="F12" s="158"/>
      <c r="G12" s="158"/>
      <c r="H12" s="159"/>
      <c r="I12" s="152"/>
      <c r="J12" s="152"/>
      <c r="K12" s="152"/>
      <c r="L12" s="152"/>
      <c r="M12" s="152"/>
    </row>
    <row r="13" spans="2:13" s="129" customFormat="1" ht="11.25" customHeight="1">
      <c r="B13" s="147"/>
      <c r="C13" s="124"/>
      <c r="D13" s="145" t="s">
        <v>204</v>
      </c>
      <c r="E13" s="150">
        <v>3</v>
      </c>
      <c r="F13" s="150">
        <v>3</v>
      </c>
      <c r="G13" s="158"/>
      <c r="H13" s="159"/>
      <c r="I13" s="152"/>
      <c r="J13" s="153">
        <v>3</v>
      </c>
      <c r="K13" s="153"/>
      <c r="L13" s="152"/>
      <c r="M13" s="153"/>
    </row>
    <row r="14" spans="2:13" s="129" customFormat="1" ht="11.25" customHeight="1">
      <c r="B14" s="147"/>
      <c r="C14" s="124"/>
      <c r="D14" s="145" t="s">
        <v>205</v>
      </c>
      <c r="E14" s="150">
        <v>12</v>
      </c>
      <c r="F14" s="150">
        <v>12</v>
      </c>
      <c r="G14" s="150">
        <v>1</v>
      </c>
      <c r="H14" s="151">
        <v>1</v>
      </c>
      <c r="I14" s="152"/>
      <c r="J14" s="153">
        <v>2</v>
      </c>
      <c r="K14" s="153">
        <v>9</v>
      </c>
      <c r="L14" s="152"/>
      <c r="M14" s="152">
        <v>4</v>
      </c>
    </row>
    <row r="15" spans="2:13" s="129" customFormat="1" ht="11.25" customHeight="1">
      <c r="B15" s="147"/>
      <c r="C15" s="124"/>
      <c r="D15" s="145" t="s">
        <v>206</v>
      </c>
      <c r="E15" s="150">
        <v>2</v>
      </c>
      <c r="F15" s="150">
        <v>2</v>
      </c>
      <c r="G15" s="158">
        <v>1</v>
      </c>
      <c r="H15" s="159">
        <v>1</v>
      </c>
      <c r="I15" s="152"/>
      <c r="J15" s="152"/>
      <c r="K15" s="153">
        <v>1</v>
      </c>
      <c r="L15" s="152"/>
      <c r="M15" s="152">
        <v>1</v>
      </c>
    </row>
    <row r="16" spans="2:13" s="129" customFormat="1" ht="3.75" customHeight="1">
      <c r="B16" s="147"/>
      <c r="C16" s="124"/>
      <c r="D16" s="145"/>
      <c r="E16" s="150"/>
      <c r="F16" s="150"/>
      <c r="G16" s="150"/>
      <c r="H16" s="151"/>
      <c r="I16" s="153"/>
      <c r="J16" s="153"/>
      <c r="K16" s="153"/>
      <c r="L16" s="153"/>
      <c r="M16" s="153"/>
    </row>
    <row r="17" spans="2:13" s="129" customFormat="1" ht="11.25" customHeight="1">
      <c r="B17" s="147"/>
      <c r="C17" s="124" t="s">
        <v>74</v>
      </c>
      <c r="D17" s="145"/>
      <c r="E17" s="150">
        <v>3</v>
      </c>
      <c r="F17" s="150">
        <v>2</v>
      </c>
      <c r="G17" s="158"/>
      <c r="H17" s="159"/>
      <c r="I17" s="152"/>
      <c r="J17" s="152">
        <v>2</v>
      </c>
      <c r="K17" s="153"/>
      <c r="L17" s="152">
        <v>1</v>
      </c>
      <c r="M17" s="153">
        <v>33</v>
      </c>
    </row>
    <row r="18" spans="2:13" s="129" customFormat="1" ht="11.25" customHeight="1">
      <c r="B18" s="147"/>
      <c r="C18" s="124"/>
      <c r="D18" s="145" t="s">
        <v>207</v>
      </c>
      <c r="E18" s="158">
        <v>3</v>
      </c>
      <c r="F18" s="158">
        <v>2</v>
      </c>
      <c r="G18" s="158"/>
      <c r="H18" s="159"/>
      <c r="I18" s="152"/>
      <c r="J18" s="152">
        <v>2</v>
      </c>
      <c r="K18" s="152"/>
      <c r="L18" s="152">
        <v>1</v>
      </c>
      <c r="M18" s="153">
        <v>15</v>
      </c>
    </row>
    <row r="19" spans="2:13" s="129" customFormat="1" ht="11.25" customHeight="1">
      <c r="B19" s="147"/>
      <c r="C19" s="124"/>
      <c r="D19" s="145" t="s">
        <v>15</v>
      </c>
      <c r="E19" s="150"/>
      <c r="F19" s="150"/>
      <c r="G19" s="158"/>
      <c r="H19" s="159"/>
      <c r="I19" s="152"/>
      <c r="J19" s="152"/>
      <c r="K19" s="153"/>
      <c r="L19" s="152"/>
      <c r="M19" s="153">
        <v>18</v>
      </c>
    </row>
    <row r="20" spans="2:13" s="129" customFormat="1" ht="3.75" customHeight="1">
      <c r="B20" s="147"/>
      <c r="C20" s="124"/>
      <c r="D20" s="145"/>
      <c r="E20" s="150"/>
      <c r="F20" s="150"/>
      <c r="G20" s="150"/>
      <c r="H20" s="151"/>
      <c r="I20" s="153"/>
      <c r="J20" s="153"/>
      <c r="K20" s="153"/>
      <c r="L20" s="153"/>
      <c r="M20" s="153"/>
    </row>
    <row r="21" spans="2:13" s="129" customFormat="1" ht="12.75" customHeight="1">
      <c r="B21" s="319"/>
      <c r="C21" s="160" t="s">
        <v>91</v>
      </c>
      <c r="D21" s="325"/>
      <c r="E21" s="161"/>
      <c r="F21" s="161"/>
      <c r="G21" s="161"/>
      <c r="H21" s="162"/>
      <c r="I21" s="163"/>
      <c r="J21" s="163"/>
      <c r="K21" s="163"/>
      <c r="L21" s="163"/>
      <c r="M21" s="191"/>
    </row>
    <row r="22" spans="2:13" s="129" customFormat="1" ht="12.75" customHeight="1">
      <c r="B22" s="147" t="s">
        <v>218</v>
      </c>
      <c r="C22" s="124"/>
      <c r="D22" s="145"/>
      <c r="E22" s="150">
        <v>163</v>
      </c>
      <c r="F22" s="150">
        <v>121</v>
      </c>
      <c r="G22" s="150">
        <v>66</v>
      </c>
      <c r="H22" s="151">
        <v>64</v>
      </c>
      <c r="I22" s="153">
        <v>2</v>
      </c>
      <c r="J22" s="153">
        <v>40</v>
      </c>
      <c r="K22" s="151">
        <v>15</v>
      </c>
      <c r="L22" s="153">
        <v>42</v>
      </c>
      <c r="M22" s="153">
        <v>8</v>
      </c>
    </row>
    <row r="23" spans="2:13" s="129" customFormat="1" ht="12" customHeight="1">
      <c r="B23" s="147"/>
      <c r="C23" s="124" t="s">
        <v>92</v>
      </c>
      <c r="D23" s="145"/>
      <c r="E23" s="150">
        <v>113</v>
      </c>
      <c r="F23" s="150">
        <v>85</v>
      </c>
      <c r="G23" s="150">
        <v>49</v>
      </c>
      <c r="H23" s="151">
        <v>47</v>
      </c>
      <c r="I23" s="152">
        <v>2</v>
      </c>
      <c r="J23" s="153">
        <v>25</v>
      </c>
      <c r="K23" s="184">
        <v>11</v>
      </c>
      <c r="L23" s="152">
        <v>28</v>
      </c>
      <c r="M23" s="153">
        <v>4</v>
      </c>
    </row>
    <row r="24" spans="2:13" s="129" customFormat="1" ht="12" customHeight="1">
      <c r="B24" s="147"/>
      <c r="C24" s="124" t="s">
        <v>93</v>
      </c>
      <c r="D24" s="145"/>
      <c r="E24" s="158">
        <v>26</v>
      </c>
      <c r="F24" s="158">
        <v>19</v>
      </c>
      <c r="G24" s="158">
        <v>8</v>
      </c>
      <c r="H24" s="159">
        <v>8</v>
      </c>
      <c r="I24" s="152"/>
      <c r="J24" s="152">
        <v>10</v>
      </c>
      <c r="K24" s="152">
        <v>1</v>
      </c>
      <c r="L24" s="152">
        <v>7</v>
      </c>
      <c r="M24" s="152">
        <v>1</v>
      </c>
    </row>
    <row r="25" spans="2:13" s="129" customFormat="1" ht="12.75" customHeight="1">
      <c r="B25" s="361"/>
      <c r="C25" s="160" t="s">
        <v>94</v>
      </c>
      <c r="D25" s="325"/>
      <c r="E25" s="362">
        <v>24</v>
      </c>
      <c r="F25" s="362">
        <v>17</v>
      </c>
      <c r="G25" s="363">
        <v>9</v>
      </c>
      <c r="H25" s="364">
        <v>9</v>
      </c>
      <c r="I25" s="365"/>
      <c r="J25" s="366">
        <v>5</v>
      </c>
      <c r="K25" s="366">
        <v>3</v>
      </c>
      <c r="L25" s="365">
        <v>7</v>
      </c>
      <c r="M25" s="366">
        <v>3</v>
      </c>
    </row>
    <row r="26" spans="2:13" s="129" customFormat="1" ht="12.75" customHeight="1">
      <c r="B26" s="320" t="s">
        <v>219</v>
      </c>
      <c r="C26" s="320"/>
      <c r="D26" s="326"/>
      <c r="E26" s="164"/>
      <c r="F26" s="164"/>
      <c r="G26" s="164"/>
      <c r="H26" s="165"/>
      <c r="I26" s="166"/>
      <c r="J26" s="166"/>
      <c r="K26" s="166"/>
      <c r="L26" s="166"/>
      <c r="M26" s="166"/>
    </row>
    <row r="27" spans="2:13" s="129" customFormat="1" ht="12.75" customHeight="1">
      <c r="B27" s="317" t="s">
        <v>220</v>
      </c>
      <c r="C27" s="317"/>
      <c r="D27" s="323"/>
      <c r="E27" s="167"/>
      <c r="F27" s="167"/>
      <c r="G27" s="167"/>
      <c r="H27" s="168"/>
      <c r="I27" s="169"/>
      <c r="J27" s="169"/>
      <c r="K27" s="169"/>
      <c r="L27" s="169"/>
      <c r="M27" s="169"/>
    </row>
    <row r="28" spans="2:13" s="129" customFormat="1" ht="15" customHeight="1">
      <c r="B28" s="321" t="s">
        <v>221</v>
      </c>
      <c r="C28" s="321"/>
      <c r="D28" s="327"/>
      <c r="E28" s="190">
        <v>3</v>
      </c>
      <c r="F28" s="190">
        <v>1</v>
      </c>
      <c r="G28" s="190"/>
      <c r="H28" s="316"/>
      <c r="I28" s="191"/>
      <c r="J28" s="191"/>
      <c r="K28" s="191">
        <v>1</v>
      </c>
      <c r="L28" s="191">
        <v>2</v>
      </c>
      <c r="M28" s="191"/>
    </row>
    <row r="29" spans="5:13" ht="12">
      <c r="E29" s="170"/>
      <c r="F29" s="170"/>
      <c r="G29" s="170"/>
      <c r="H29" s="170"/>
      <c r="I29" s="170"/>
      <c r="J29" s="170"/>
      <c r="K29" s="170"/>
      <c r="L29" s="170"/>
      <c r="M29" s="170"/>
    </row>
  </sheetData>
  <sheetProtection/>
  <mergeCells count="12"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5.125" style="48" customWidth="1"/>
    <col min="2" max="2" width="3.625" style="48" customWidth="1"/>
    <col min="3" max="3" width="17.625" style="48" customWidth="1"/>
    <col min="4" max="7" width="9.625" style="48" customWidth="1"/>
    <col min="8" max="9" width="9.875" style="48" customWidth="1"/>
    <col min="10" max="10" width="6.875" style="48" customWidth="1"/>
    <col min="11" max="16384" width="9.00390625" style="48" customWidth="1"/>
  </cols>
  <sheetData>
    <row r="1" spans="1:11" ht="16.5" customHeight="1">
      <c r="A1" s="14" t="s">
        <v>299</v>
      </c>
      <c r="C1" s="15"/>
      <c r="D1" s="22"/>
      <c r="E1" s="22"/>
      <c r="F1" s="22"/>
      <c r="G1" s="22"/>
      <c r="H1" s="22"/>
      <c r="I1" s="22"/>
      <c r="K1" s="82" t="s">
        <v>199</v>
      </c>
    </row>
    <row r="2" spans="2:9" ht="12.75" customHeight="1">
      <c r="B2" s="22"/>
      <c r="C2" s="22"/>
      <c r="D2" s="532" t="s">
        <v>2</v>
      </c>
      <c r="E2" s="533"/>
      <c r="F2" s="533"/>
      <c r="G2" s="533"/>
      <c r="H2" s="533"/>
      <c r="I2" s="534"/>
    </row>
    <row r="3" spans="2:9" ht="12.75" customHeight="1">
      <c r="B3" s="22"/>
      <c r="C3" s="22"/>
      <c r="D3" s="535" t="s">
        <v>1</v>
      </c>
      <c r="E3" s="449" t="s">
        <v>3</v>
      </c>
      <c r="F3" s="536"/>
      <c r="G3" s="537"/>
      <c r="H3" s="448" t="s">
        <v>11</v>
      </c>
      <c r="I3" s="539" t="s">
        <v>12</v>
      </c>
    </row>
    <row r="4" spans="2:9" ht="12">
      <c r="B4" s="17"/>
      <c r="C4" s="23"/>
      <c r="D4" s="535"/>
      <c r="E4" s="535" t="s">
        <v>1</v>
      </c>
      <c r="F4" s="448" t="s">
        <v>61</v>
      </c>
      <c r="G4" s="530" t="s">
        <v>4</v>
      </c>
      <c r="H4" s="538"/>
      <c r="I4" s="538"/>
    </row>
    <row r="5" spans="2:9" ht="12.75" customHeight="1">
      <c r="B5" s="18"/>
      <c r="C5" s="24"/>
      <c r="D5" s="535"/>
      <c r="E5" s="540"/>
      <c r="F5" s="529"/>
      <c r="G5" s="531"/>
      <c r="H5" s="538"/>
      <c r="I5" s="538"/>
    </row>
    <row r="6" spans="2:9" ht="12" customHeight="1">
      <c r="B6" s="328" t="s">
        <v>222</v>
      </c>
      <c r="C6" s="329"/>
      <c r="D6" s="341"/>
      <c r="E6" s="328"/>
      <c r="F6" s="330"/>
      <c r="G6" s="331"/>
      <c r="H6" s="332"/>
      <c r="I6" s="332"/>
    </row>
    <row r="7" spans="2:9" s="49" customFormat="1" ht="12" customHeight="1">
      <c r="B7" s="333"/>
      <c r="C7" s="50" t="s">
        <v>14</v>
      </c>
      <c r="D7" s="73">
        <v>106</v>
      </c>
      <c r="E7" s="73">
        <v>66</v>
      </c>
      <c r="F7" s="52">
        <v>64</v>
      </c>
      <c r="G7" s="56">
        <v>2</v>
      </c>
      <c r="H7" s="56">
        <v>30</v>
      </c>
      <c r="I7" s="56">
        <v>10</v>
      </c>
    </row>
    <row r="8" spans="2:9" s="129" customFormat="1" ht="12" customHeight="1">
      <c r="B8" s="334"/>
      <c r="C8" s="130" t="s">
        <v>75</v>
      </c>
      <c r="D8" s="131">
        <v>44</v>
      </c>
      <c r="E8" s="131">
        <v>27</v>
      </c>
      <c r="F8" s="132">
        <v>26</v>
      </c>
      <c r="G8" s="133">
        <v>1</v>
      </c>
      <c r="H8" s="133">
        <v>13</v>
      </c>
      <c r="I8" s="133">
        <v>4</v>
      </c>
    </row>
    <row r="9" spans="2:9" s="129" customFormat="1" ht="12" customHeight="1">
      <c r="B9" s="334"/>
      <c r="C9" s="130" t="s">
        <v>76</v>
      </c>
      <c r="D9" s="131">
        <v>18</v>
      </c>
      <c r="E9" s="131">
        <v>13</v>
      </c>
      <c r="F9" s="132">
        <v>13</v>
      </c>
      <c r="G9" s="134"/>
      <c r="H9" s="133">
        <v>4</v>
      </c>
      <c r="I9" s="133">
        <v>1</v>
      </c>
    </row>
    <row r="10" spans="2:9" s="129" customFormat="1" ht="12" customHeight="1">
      <c r="B10" s="334"/>
      <c r="C10" s="130" t="s">
        <v>49</v>
      </c>
      <c r="D10" s="131">
        <v>10</v>
      </c>
      <c r="E10" s="131">
        <v>6</v>
      </c>
      <c r="F10" s="132">
        <v>6</v>
      </c>
      <c r="G10" s="134"/>
      <c r="H10" s="133">
        <v>4</v>
      </c>
      <c r="I10" s="133"/>
    </row>
    <row r="11" spans="2:9" s="49" customFormat="1" ht="12" customHeight="1">
      <c r="B11" s="333"/>
      <c r="C11" s="50" t="s">
        <v>50</v>
      </c>
      <c r="D11" s="74">
        <v>5</v>
      </c>
      <c r="E11" s="74">
        <v>4</v>
      </c>
      <c r="F11" s="53">
        <v>4</v>
      </c>
      <c r="G11" s="76"/>
      <c r="H11" s="76">
        <v>1</v>
      </c>
      <c r="I11" s="76"/>
    </row>
    <row r="12" spans="2:9" s="49" customFormat="1" ht="12" customHeight="1">
      <c r="B12" s="333"/>
      <c r="C12" s="50" t="s">
        <v>51</v>
      </c>
      <c r="D12" s="73">
        <v>6</v>
      </c>
      <c r="E12" s="74">
        <v>2</v>
      </c>
      <c r="F12" s="53">
        <v>2</v>
      </c>
      <c r="G12" s="76"/>
      <c r="H12" s="76">
        <v>2</v>
      </c>
      <c r="I12" s="76">
        <v>2</v>
      </c>
    </row>
    <row r="13" spans="2:9" s="49" customFormat="1" ht="12" customHeight="1">
      <c r="B13" s="333"/>
      <c r="C13" s="50" t="s">
        <v>52</v>
      </c>
      <c r="D13" s="73"/>
      <c r="E13" s="73"/>
      <c r="F13" s="52"/>
      <c r="G13" s="76"/>
      <c r="H13" s="76"/>
      <c r="I13" s="76"/>
    </row>
    <row r="14" spans="2:9" s="367" customFormat="1" ht="12.75" customHeight="1">
      <c r="B14" s="368"/>
      <c r="C14" s="337" t="s">
        <v>53</v>
      </c>
      <c r="D14" s="338">
        <v>23</v>
      </c>
      <c r="E14" s="338">
        <v>14</v>
      </c>
      <c r="F14" s="339">
        <v>13</v>
      </c>
      <c r="G14" s="340">
        <v>1</v>
      </c>
      <c r="H14" s="340">
        <v>6</v>
      </c>
      <c r="I14" s="340">
        <v>3</v>
      </c>
    </row>
    <row r="15" spans="2:9" ht="12" customHeight="1">
      <c r="B15" s="336" t="s">
        <v>223</v>
      </c>
      <c r="C15" s="51"/>
      <c r="D15" s="75"/>
      <c r="E15" s="75"/>
      <c r="F15" s="54"/>
      <c r="G15" s="77"/>
      <c r="H15" s="77"/>
      <c r="I15" s="77"/>
    </row>
    <row r="16" spans="2:9" s="49" customFormat="1" ht="12" customHeight="1">
      <c r="B16" s="333"/>
      <c r="C16" s="50" t="s">
        <v>14</v>
      </c>
      <c r="D16" s="73">
        <v>106</v>
      </c>
      <c r="E16" s="73">
        <v>66</v>
      </c>
      <c r="F16" s="52">
        <v>64</v>
      </c>
      <c r="G16" s="56">
        <v>2</v>
      </c>
      <c r="H16" s="56">
        <v>30</v>
      </c>
      <c r="I16" s="56">
        <v>10</v>
      </c>
    </row>
    <row r="17" spans="2:9" s="49" customFormat="1" ht="12" customHeight="1">
      <c r="B17" s="333"/>
      <c r="C17" s="50" t="s">
        <v>75</v>
      </c>
      <c r="D17" s="73">
        <v>63</v>
      </c>
      <c r="E17" s="73">
        <v>45</v>
      </c>
      <c r="F17" s="52">
        <v>44</v>
      </c>
      <c r="G17" s="56">
        <v>1</v>
      </c>
      <c r="H17" s="56">
        <v>14</v>
      </c>
      <c r="I17" s="56">
        <v>4</v>
      </c>
    </row>
    <row r="18" spans="2:9" s="49" customFormat="1" ht="12" customHeight="1">
      <c r="B18" s="333"/>
      <c r="C18" s="50" t="s">
        <v>76</v>
      </c>
      <c r="D18" s="73">
        <v>16</v>
      </c>
      <c r="E18" s="73">
        <v>7</v>
      </c>
      <c r="F18" s="52">
        <v>7</v>
      </c>
      <c r="G18" s="76"/>
      <c r="H18" s="56">
        <v>7</v>
      </c>
      <c r="I18" s="56">
        <v>2</v>
      </c>
    </row>
    <row r="19" spans="2:9" s="49" customFormat="1" ht="12" customHeight="1">
      <c r="B19" s="333"/>
      <c r="C19" s="50" t="s">
        <v>49</v>
      </c>
      <c r="D19" s="73">
        <v>7</v>
      </c>
      <c r="E19" s="73">
        <v>5</v>
      </c>
      <c r="F19" s="52">
        <v>4</v>
      </c>
      <c r="G19" s="76">
        <v>1</v>
      </c>
      <c r="H19" s="56">
        <v>2</v>
      </c>
      <c r="I19" s="56"/>
    </row>
    <row r="20" spans="2:9" s="49" customFormat="1" ht="12" customHeight="1">
      <c r="B20" s="333"/>
      <c r="C20" s="50" t="s">
        <v>50</v>
      </c>
      <c r="D20" s="74">
        <v>5</v>
      </c>
      <c r="E20" s="74">
        <v>1</v>
      </c>
      <c r="F20" s="53">
        <v>1</v>
      </c>
      <c r="G20" s="76"/>
      <c r="H20" s="76">
        <v>4</v>
      </c>
      <c r="I20" s="76"/>
    </row>
    <row r="21" spans="2:9" s="49" customFormat="1" ht="12" customHeight="1">
      <c r="B21" s="333"/>
      <c r="C21" s="50" t="s">
        <v>51</v>
      </c>
      <c r="D21" s="73">
        <v>2</v>
      </c>
      <c r="E21" s="74">
        <v>1</v>
      </c>
      <c r="F21" s="53">
        <v>1</v>
      </c>
      <c r="G21" s="76"/>
      <c r="H21" s="76"/>
      <c r="I21" s="76">
        <v>1</v>
      </c>
    </row>
    <row r="22" spans="2:9" s="49" customFormat="1" ht="12" customHeight="1">
      <c r="B22" s="333"/>
      <c r="C22" s="50" t="s">
        <v>52</v>
      </c>
      <c r="D22" s="73"/>
      <c r="E22" s="73"/>
      <c r="F22" s="52"/>
      <c r="G22" s="76"/>
      <c r="H22" s="76"/>
      <c r="I22" s="76"/>
    </row>
    <row r="23" spans="2:9" s="367" customFormat="1" ht="12.75" customHeight="1">
      <c r="B23" s="368"/>
      <c r="C23" s="337" t="s">
        <v>53</v>
      </c>
      <c r="D23" s="338">
        <v>13</v>
      </c>
      <c r="E23" s="338">
        <v>7</v>
      </c>
      <c r="F23" s="339">
        <v>7</v>
      </c>
      <c r="G23" s="340"/>
      <c r="H23" s="340">
        <v>3</v>
      </c>
      <c r="I23" s="340">
        <v>3</v>
      </c>
    </row>
    <row r="24" spans="2:9" ht="12" customHeight="1">
      <c r="B24" s="336" t="s">
        <v>224</v>
      </c>
      <c r="C24" s="51"/>
      <c r="D24" s="75"/>
      <c r="E24" s="75"/>
      <c r="F24" s="54"/>
      <c r="G24" s="77"/>
      <c r="H24" s="77"/>
      <c r="I24" s="77"/>
    </row>
    <row r="25" spans="2:9" s="49" customFormat="1" ht="12" customHeight="1">
      <c r="B25" s="333"/>
      <c r="C25" s="50" t="s">
        <v>14</v>
      </c>
      <c r="D25" s="73">
        <v>106</v>
      </c>
      <c r="E25" s="73">
        <v>66</v>
      </c>
      <c r="F25" s="52">
        <v>64</v>
      </c>
      <c r="G25" s="56">
        <v>2</v>
      </c>
      <c r="H25" s="56">
        <v>30</v>
      </c>
      <c r="I25" s="56">
        <v>10</v>
      </c>
    </row>
    <row r="26" spans="2:9" s="49" customFormat="1" ht="12" customHeight="1">
      <c r="B26" s="333"/>
      <c r="C26" s="50" t="s">
        <v>75</v>
      </c>
      <c r="D26" s="73">
        <v>20</v>
      </c>
      <c r="E26" s="73">
        <v>14</v>
      </c>
      <c r="F26" s="52">
        <v>13</v>
      </c>
      <c r="G26" s="56">
        <v>1</v>
      </c>
      <c r="H26" s="56">
        <v>4</v>
      </c>
      <c r="I26" s="56">
        <v>2</v>
      </c>
    </row>
    <row r="27" spans="2:9" s="49" customFormat="1" ht="12" customHeight="1">
      <c r="B27" s="333"/>
      <c r="C27" s="50" t="s">
        <v>76</v>
      </c>
      <c r="D27" s="73">
        <v>27</v>
      </c>
      <c r="E27" s="73">
        <v>18</v>
      </c>
      <c r="F27" s="52">
        <v>18</v>
      </c>
      <c r="G27" s="76"/>
      <c r="H27" s="56">
        <v>7</v>
      </c>
      <c r="I27" s="56">
        <v>2</v>
      </c>
    </row>
    <row r="28" spans="2:9" s="49" customFormat="1" ht="12" customHeight="1">
      <c r="B28" s="333"/>
      <c r="C28" s="50" t="s">
        <v>49</v>
      </c>
      <c r="D28" s="73">
        <v>17</v>
      </c>
      <c r="E28" s="73">
        <v>11</v>
      </c>
      <c r="F28" s="52">
        <v>11</v>
      </c>
      <c r="G28" s="76"/>
      <c r="H28" s="56">
        <v>6</v>
      </c>
      <c r="I28" s="56"/>
    </row>
    <row r="29" spans="2:9" s="49" customFormat="1" ht="12" customHeight="1">
      <c r="B29" s="333"/>
      <c r="C29" s="50" t="s">
        <v>50</v>
      </c>
      <c r="D29" s="74">
        <v>10</v>
      </c>
      <c r="E29" s="74">
        <v>6</v>
      </c>
      <c r="F29" s="53">
        <v>6</v>
      </c>
      <c r="G29" s="76"/>
      <c r="H29" s="76">
        <v>4</v>
      </c>
      <c r="I29" s="76"/>
    </row>
    <row r="30" spans="2:9" s="49" customFormat="1" ht="12" customHeight="1">
      <c r="B30" s="333"/>
      <c r="C30" s="50" t="s">
        <v>51</v>
      </c>
      <c r="D30" s="73">
        <v>7</v>
      </c>
      <c r="E30" s="74">
        <v>2</v>
      </c>
      <c r="F30" s="53">
        <v>2</v>
      </c>
      <c r="G30" s="76"/>
      <c r="H30" s="76">
        <v>3</v>
      </c>
      <c r="I30" s="76">
        <v>2</v>
      </c>
    </row>
    <row r="31" spans="2:9" s="49" customFormat="1" ht="12" customHeight="1">
      <c r="B31" s="333"/>
      <c r="C31" s="50" t="s">
        <v>52</v>
      </c>
      <c r="D31" s="73">
        <v>2</v>
      </c>
      <c r="E31" s="73">
        <v>1</v>
      </c>
      <c r="F31" s="52">
        <v>1</v>
      </c>
      <c r="G31" s="76"/>
      <c r="H31" s="76"/>
      <c r="I31" s="76">
        <v>1</v>
      </c>
    </row>
    <row r="32" spans="2:11" s="49" customFormat="1" ht="13.5" customHeight="1">
      <c r="B32" s="335"/>
      <c r="C32" s="337" t="s">
        <v>53</v>
      </c>
      <c r="D32" s="338">
        <v>23</v>
      </c>
      <c r="E32" s="338">
        <v>14</v>
      </c>
      <c r="F32" s="339">
        <v>13</v>
      </c>
      <c r="G32" s="340">
        <v>1</v>
      </c>
      <c r="H32" s="340">
        <v>6</v>
      </c>
      <c r="I32" s="340">
        <v>3</v>
      </c>
      <c r="K32" s="57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1" customWidth="1"/>
    <col min="2" max="2" width="2.125" style="111" customWidth="1"/>
    <col min="3" max="3" width="25.625" style="111" customWidth="1"/>
    <col min="4" max="4" width="6.625" style="111" customWidth="1"/>
    <col min="5" max="8" width="6.125" style="111" customWidth="1"/>
    <col min="9" max="9" width="7.625" style="111" customWidth="1"/>
    <col min="10" max="12" width="7.125" style="111" customWidth="1"/>
    <col min="13" max="16384" width="9.00390625" style="111" customWidth="1"/>
  </cols>
  <sheetData>
    <row r="1" spans="2:14" ht="16.5" customHeight="1">
      <c r="B1" s="116" t="s">
        <v>304</v>
      </c>
      <c r="C1" s="117"/>
      <c r="D1" s="117"/>
      <c r="E1" s="118"/>
      <c r="F1" s="118"/>
      <c r="G1" s="118"/>
      <c r="H1" s="118"/>
      <c r="I1" s="118"/>
      <c r="J1" s="118"/>
      <c r="K1" s="118"/>
      <c r="L1" s="118"/>
      <c r="N1" s="186" t="s">
        <v>200</v>
      </c>
    </row>
    <row r="2" spans="2:12" ht="13.5" customHeight="1">
      <c r="B2" s="118"/>
      <c r="C2" s="118"/>
      <c r="D2" s="515" t="s">
        <v>0</v>
      </c>
      <c r="E2" s="516"/>
      <c r="F2" s="516"/>
      <c r="G2" s="516"/>
      <c r="H2" s="516"/>
      <c r="I2" s="516"/>
      <c r="J2" s="516"/>
      <c r="K2" s="548"/>
      <c r="L2" s="512" t="s">
        <v>77</v>
      </c>
    </row>
    <row r="3" spans="2:12" ht="13.5" customHeight="1">
      <c r="B3" s="118"/>
      <c r="C3" s="118"/>
      <c r="D3" s="515" t="s">
        <v>233</v>
      </c>
      <c r="E3" s="517" t="s">
        <v>2</v>
      </c>
      <c r="F3" s="518"/>
      <c r="G3" s="518"/>
      <c r="H3" s="518"/>
      <c r="I3" s="518"/>
      <c r="J3" s="519"/>
      <c r="K3" s="512" t="s">
        <v>10</v>
      </c>
      <c r="L3" s="513"/>
    </row>
    <row r="4" spans="2:12" ht="13.5" customHeight="1">
      <c r="B4" s="118"/>
      <c r="C4" s="118"/>
      <c r="D4" s="547"/>
      <c r="E4" s="523" t="s">
        <v>233</v>
      </c>
      <c r="F4" s="504" t="s">
        <v>3</v>
      </c>
      <c r="G4" s="507"/>
      <c r="H4" s="505"/>
      <c r="I4" s="543" t="s">
        <v>11</v>
      </c>
      <c r="J4" s="543" t="s">
        <v>228</v>
      </c>
      <c r="K4" s="541"/>
      <c r="L4" s="513"/>
    </row>
    <row r="5" spans="2:12" ht="13.5" customHeight="1">
      <c r="B5" s="107"/>
      <c r="C5" s="20"/>
      <c r="D5" s="524"/>
      <c r="E5" s="524"/>
      <c r="F5" s="524" t="s">
        <v>233</v>
      </c>
      <c r="G5" s="543" t="s">
        <v>13</v>
      </c>
      <c r="H5" s="510" t="s">
        <v>4</v>
      </c>
      <c r="I5" s="546"/>
      <c r="J5" s="546"/>
      <c r="K5" s="513"/>
      <c r="L5" s="514"/>
    </row>
    <row r="6" spans="2:12" ht="15" customHeight="1">
      <c r="B6" s="126"/>
      <c r="C6" s="123"/>
      <c r="D6" s="524"/>
      <c r="E6" s="524"/>
      <c r="F6" s="509"/>
      <c r="G6" s="511"/>
      <c r="H6" s="511"/>
      <c r="I6" s="546"/>
      <c r="J6" s="542"/>
      <c r="K6" s="513"/>
      <c r="L6" s="142" t="s">
        <v>5</v>
      </c>
    </row>
    <row r="7" spans="2:12" ht="13.5" customHeight="1">
      <c r="B7" s="342" t="s">
        <v>235</v>
      </c>
      <c r="C7" s="343"/>
      <c r="D7" s="344"/>
      <c r="E7" s="344"/>
      <c r="F7" s="345"/>
      <c r="G7" s="345"/>
      <c r="H7" s="346"/>
      <c r="I7" s="347"/>
      <c r="J7" s="347"/>
      <c r="K7" s="348"/>
      <c r="L7" s="349"/>
    </row>
    <row r="8" spans="2:12" s="129" customFormat="1" ht="13.5" customHeight="1">
      <c r="B8" s="334"/>
      <c r="C8" s="130" t="s">
        <v>14</v>
      </c>
      <c r="D8" s="131">
        <v>188</v>
      </c>
      <c r="E8" s="131">
        <v>143</v>
      </c>
      <c r="F8" s="131">
        <v>69</v>
      </c>
      <c r="G8" s="131">
        <v>67</v>
      </c>
      <c r="H8" s="132">
        <v>2</v>
      </c>
      <c r="I8" s="133">
        <v>47</v>
      </c>
      <c r="J8" s="133">
        <v>27</v>
      </c>
      <c r="K8" s="133">
        <v>45</v>
      </c>
      <c r="L8" s="132">
        <v>46</v>
      </c>
    </row>
    <row r="9" spans="2:12" s="129" customFormat="1" ht="13.5" customHeight="1">
      <c r="B9" s="334"/>
      <c r="C9" s="130" t="s">
        <v>211</v>
      </c>
      <c r="D9" s="131">
        <v>91</v>
      </c>
      <c r="E9" s="131">
        <v>70</v>
      </c>
      <c r="F9" s="131">
        <v>30</v>
      </c>
      <c r="G9" s="131">
        <v>30</v>
      </c>
      <c r="H9" s="174">
        <v>0</v>
      </c>
      <c r="I9" s="133">
        <v>22</v>
      </c>
      <c r="J9" s="133">
        <v>18</v>
      </c>
      <c r="K9" s="133">
        <v>21</v>
      </c>
      <c r="L9" s="174">
        <v>0</v>
      </c>
    </row>
    <row r="10" spans="2:12" s="129" customFormat="1" ht="13.5" customHeight="1">
      <c r="B10" s="334"/>
      <c r="C10" s="130" t="s">
        <v>209</v>
      </c>
      <c r="D10" s="131">
        <v>2</v>
      </c>
      <c r="E10" s="131">
        <v>2</v>
      </c>
      <c r="F10" s="131">
        <v>1</v>
      </c>
      <c r="G10" s="131">
        <v>1</v>
      </c>
      <c r="H10" s="174">
        <v>0</v>
      </c>
      <c r="I10" s="133">
        <v>1</v>
      </c>
      <c r="J10" s="133">
        <v>0</v>
      </c>
      <c r="K10" s="133">
        <v>0</v>
      </c>
      <c r="L10" s="174">
        <v>0</v>
      </c>
    </row>
    <row r="11" spans="2:12" s="129" customFormat="1" ht="13.5" customHeight="1">
      <c r="B11" s="334"/>
      <c r="C11" s="130" t="s">
        <v>236</v>
      </c>
      <c r="D11" s="131">
        <v>87</v>
      </c>
      <c r="E11" s="131">
        <v>66</v>
      </c>
      <c r="F11" s="131">
        <v>36</v>
      </c>
      <c r="G11" s="131">
        <v>34</v>
      </c>
      <c r="H11" s="174">
        <v>2</v>
      </c>
      <c r="I11" s="133">
        <v>23</v>
      </c>
      <c r="J11" s="133">
        <v>7</v>
      </c>
      <c r="K11" s="134">
        <v>21</v>
      </c>
      <c r="L11" s="174">
        <v>0</v>
      </c>
    </row>
    <row r="12" spans="2:12" s="129" customFormat="1" ht="13.5" customHeight="1">
      <c r="B12" s="334"/>
      <c r="C12" s="130" t="s">
        <v>212</v>
      </c>
      <c r="D12" s="175">
        <v>2</v>
      </c>
      <c r="E12" s="175">
        <v>1</v>
      </c>
      <c r="F12" s="175">
        <v>0</v>
      </c>
      <c r="G12" s="175">
        <v>0</v>
      </c>
      <c r="H12" s="174">
        <v>0</v>
      </c>
      <c r="I12" s="134">
        <v>0</v>
      </c>
      <c r="J12" s="134">
        <v>1</v>
      </c>
      <c r="K12" s="134">
        <v>1</v>
      </c>
      <c r="L12" s="174">
        <v>0</v>
      </c>
    </row>
    <row r="13" spans="2:12" s="129" customFormat="1" ht="13.5" customHeight="1">
      <c r="B13" s="334"/>
      <c r="C13" s="130" t="s">
        <v>213</v>
      </c>
      <c r="D13" s="131">
        <v>2</v>
      </c>
      <c r="E13" s="131">
        <v>0</v>
      </c>
      <c r="F13" s="175">
        <v>0</v>
      </c>
      <c r="G13" s="175">
        <v>0</v>
      </c>
      <c r="H13" s="174">
        <v>0</v>
      </c>
      <c r="I13" s="134">
        <v>0</v>
      </c>
      <c r="J13" s="134">
        <v>0</v>
      </c>
      <c r="K13" s="134">
        <v>2</v>
      </c>
      <c r="L13" s="174">
        <v>0</v>
      </c>
    </row>
    <row r="14" spans="2:12" s="129" customFormat="1" ht="13.5" customHeight="1">
      <c r="B14" s="334"/>
      <c r="C14" s="130" t="s">
        <v>214</v>
      </c>
      <c r="D14" s="131">
        <v>1</v>
      </c>
      <c r="E14" s="131">
        <v>1</v>
      </c>
      <c r="F14" s="131">
        <v>0</v>
      </c>
      <c r="G14" s="131">
        <v>0</v>
      </c>
      <c r="H14" s="174">
        <v>0</v>
      </c>
      <c r="I14" s="134">
        <v>0</v>
      </c>
      <c r="J14" s="134">
        <v>1</v>
      </c>
      <c r="K14" s="134">
        <v>0</v>
      </c>
      <c r="L14" s="174">
        <v>0</v>
      </c>
    </row>
    <row r="15" spans="2:12" s="129" customFormat="1" ht="13.5" customHeight="1">
      <c r="B15" s="334"/>
      <c r="C15" s="130" t="s">
        <v>17</v>
      </c>
      <c r="D15" s="131">
        <v>0</v>
      </c>
      <c r="E15" s="175">
        <v>0</v>
      </c>
      <c r="F15" s="175">
        <v>0</v>
      </c>
      <c r="G15" s="175">
        <v>0</v>
      </c>
      <c r="H15" s="174">
        <v>0</v>
      </c>
      <c r="I15" s="134">
        <v>0</v>
      </c>
      <c r="J15" s="134">
        <v>0</v>
      </c>
      <c r="K15" s="134">
        <v>0</v>
      </c>
      <c r="L15" s="174">
        <v>46</v>
      </c>
    </row>
    <row r="16" spans="2:12" s="129" customFormat="1" ht="13.5" customHeight="1">
      <c r="B16" s="334"/>
      <c r="C16" s="130" t="s">
        <v>210</v>
      </c>
      <c r="D16" s="131">
        <v>0</v>
      </c>
      <c r="E16" s="175">
        <v>0</v>
      </c>
      <c r="F16" s="175">
        <v>0</v>
      </c>
      <c r="G16" s="175">
        <v>0</v>
      </c>
      <c r="H16" s="174">
        <v>0</v>
      </c>
      <c r="I16" s="134">
        <v>0</v>
      </c>
      <c r="J16" s="134">
        <v>0</v>
      </c>
      <c r="K16" s="134">
        <v>0</v>
      </c>
      <c r="L16" s="174">
        <v>0</v>
      </c>
    </row>
    <row r="17" spans="2:12" s="99" customFormat="1" ht="13.5" customHeight="1">
      <c r="B17" s="350"/>
      <c r="C17" s="176" t="s">
        <v>18</v>
      </c>
      <c r="D17" s="177">
        <v>3</v>
      </c>
      <c r="E17" s="177">
        <v>3</v>
      </c>
      <c r="F17" s="177">
        <v>2</v>
      </c>
      <c r="G17" s="177">
        <v>2</v>
      </c>
      <c r="H17" s="178">
        <v>0</v>
      </c>
      <c r="I17" s="179">
        <v>1</v>
      </c>
      <c r="J17" s="179">
        <v>0</v>
      </c>
      <c r="K17" s="179">
        <v>0</v>
      </c>
      <c r="L17" s="178">
        <v>0</v>
      </c>
    </row>
    <row r="18" spans="2:12" ht="13.5" customHeight="1">
      <c r="B18" s="154" t="s">
        <v>225</v>
      </c>
      <c r="C18" s="180"/>
      <c r="D18" s="181"/>
      <c r="E18" s="181"/>
      <c r="F18" s="181"/>
      <c r="G18" s="181"/>
      <c r="H18" s="182"/>
      <c r="I18" s="183"/>
      <c r="J18" s="183"/>
      <c r="K18" s="183"/>
      <c r="L18" s="182"/>
    </row>
    <row r="19" spans="2:12" ht="13.5" customHeight="1">
      <c r="B19" s="154"/>
      <c r="C19" s="130" t="s">
        <v>14</v>
      </c>
      <c r="D19" s="181">
        <v>16</v>
      </c>
      <c r="E19" s="181">
        <v>11</v>
      </c>
      <c r="F19" s="181">
        <v>7</v>
      </c>
      <c r="G19" s="181">
        <v>7</v>
      </c>
      <c r="H19" s="182">
        <v>0</v>
      </c>
      <c r="I19" s="183">
        <v>1</v>
      </c>
      <c r="J19" s="183">
        <v>3</v>
      </c>
      <c r="K19" s="183">
        <v>5</v>
      </c>
      <c r="L19" s="182">
        <v>1</v>
      </c>
    </row>
    <row r="20" spans="2:12" ht="13.5" customHeight="1">
      <c r="B20" s="154"/>
      <c r="C20" s="130" t="s">
        <v>211</v>
      </c>
      <c r="D20" s="181">
        <v>7</v>
      </c>
      <c r="E20" s="181">
        <v>5</v>
      </c>
      <c r="F20" s="181">
        <v>1</v>
      </c>
      <c r="G20" s="181">
        <v>1</v>
      </c>
      <c r="H20" s="182">
        <v>0</v>
      </c>
      <c r="I20" s="183">
        <v>1</v>
      </c>
      <c r="J20" s="183">
        <v>3</v>
      </c>
      <c r="K20" s="183">
        <v>2</v>
      </c>
      <c r="L20" s="182">
        <v>0</v>
      </c>
    </row>
    <row r="21" spans="2:12" ht="13.5" customHeight="1">
      <c r="B21" s="154"/>
      <c r="C21" s="130" t="s">
        <v>209</v>
      </c>
      <c r="D21" s="181">
        <v>0</v>
      </c>
      <c r="E21" s="181">
        <v>0</v>
      </c>
      <c r="F21" s="181">
        <v>0</v>
      </c>
      <c r="G21" s="181">
        <v>0</v>
      </c>
      <c r="H21" s="182">
        <v>0</v>
      </c>
      <c r="I21" s="183">
        <v>0</v>
      </c>
      <c r="J21" s="183">
        <v>0</v>
      </c>
      <c r="K21" s="183">
        <v>0</v>
      </c>
      <c r="L21" s="182">
        <v>0</v>
      </c>
    </row>
    <row r="22" spans="2:12" ht="13.5" customHeight="1">
      <c r="B22" s="154"/>
      <c r="C22" s="130" t="s">
        <v>236</v>
      </c>
      <c r="D22" s="181">
        <v>9</v>
      </c>
      <c r="E22" s="181">
        <v>6</v>
      </c>
      <c r="F22" s="181">
        <v>6</v>
      </c>
      <c r="G22" s="181">
        <v>6</v>
      </c>
      <c r="H22" s="182">
        <v>0</v>
      </c>
      <c r="I22" s="183">
        <v>0</v>
      </c>
      <c r="J22" s="183">
        <v>0</v>
      </c>
      <c r="K22" s="183">
        <v>3</v>
      </c>
      <c r="L22" s="182">
        <v>0</v>
      </c>
    </row>
    <row r="23" spans="2:12" ht="13.5" customHeight="1">
      <c r="B23" s="154"/>
      <c r="C23" s="130" t="s">
        <v>212</v>
      </c>
      <c r="D23" s="181">
        <v>0</v>
      </c>
      <c r="E23" s="181">
        <v>0</v>
      </c>
      <c r="F23" s="181">
        <v>0</v>
      </c>
      <c r="G23" s="181">
        <v>0</v>
      </c>
      <c r="H23" s="182">
        <v>0</v>
      </c>
      <c r="I23" s="183">
        <v>0</v>
      </c>
      <c r="J23" s="183">
        <v>0</v>
      </c>
      <c r="K23" s="183">
        <v>0</v>
      </c>
      <c r="L23" s="182">
        <v>0</v>
      </c>
    </row>
    <row r="24" spans="2:12" ht="13.5" customHeight="1">
      <c r="B24" s="154"/>
      <c r="C24" s="130" t="s">
        <v>213</v>
      </c>
      <c r="D24" s="181">
        <v>0</v>
      </c>
      <c r="E24" s="181">
        <v>0</v>
      </c>
      <c r="F24" s="181">
        <v>0</v>
      </c>
      <c r="G24" s="181">
        <v>0</v>
      </c>
      <c r="H24" s="182">
        <v>0</v>
      </c>
      <c r="I24" s="183">
        <v>0</v>
      </c>
      <c r="J24" s="183">
        <v>0</v>
      </c>
      <c r="K24" s="183">
        <v>0</v>
      </c>
      <c r="L24" s="182">
        <v>0</v>
      </c>
    </row>
    <row r="25" spans="2:12" ht="13.5" customHeight="1">
      <c r="B25" s="154"/>
      <c r="C25" s="130" t="s">
        <v>214</v>
      </c>
      <c r="D25" s="181">
        <v>0</v>
      </c>
      <c r="E25" s="181">
        <v>0</v>
      </c>
      <c r="F25" s="181">
        <v>0</v>
      </c>
      <c r="G25" s="181">
        <v>0</v>
      </c>
      <c r="H25" s="182">
        <v>0</v>
      </c>
      <c r="I25" s="183">
        <v>0</v>
      </c>
      <c r="J25" s="183">
        <v>0</v>
      </c>
      <c r="K25" s="183">
        <v>0</v>
      </c>
      <c r="L25" s="182">
        <v>0</v>
      </c>
    </row>
    <row r="26" spans="2:12" ht="13.5" customHeight="1">
      <c r="B26" s="154"/>
      <c r="C26" s="130" t="s">
        <v>17</v>
      </c>
      <c r="D26" s="181">
        <v>0</v>
      </c>
      <c r="E26" s="181">
        <v>0</v>
      </c>
      <c r="F26" s="181">
        <v>0</v>
      </c>
      <c r="G26" s="181">
        <v>0</v>
      </c>
      <c r="H26" s="182">
        <v>0</v>
      </c>
      <c r="I26" s="183">
        <v>0</v>
      </c>
      <c r="J26" s="183">
        <v>0</v>
      </c>
      <c r="K26" s="183">
        <v>0</v>
      </c>
      <c r="L26" s="182">
        <v>1</v>
      </c>
    </row>
    <row r="27" spans="2:12" ht="13.5" customHeight="1">
      <c r="B27" s="154"/>
      <c r="C27" s="130" t="s">
        <v>210</v>
      </c>
      <c r="D27" s="181">
        <v>0</v>
      </c>
      <c r="E27" s="181">
        <v>0</v>
      </c>
      <c r="F27" s="181">
        <v>0</v>
      </c>
      <c r="G27" s="181">
        <v>0</v>
      </c>
      <c r="H27" s="182">
        <v>0</v>
      </c>
      <c r="I27" s="183">
        <v>0</v>
      </c>
      <c r="J27" s="183">
        <v>0</v>
      </c>
      <c r="K27" s="183">
        <v>0</v>
      </c>
      <c r="L27" s="182">
        <v>0</v>
      </c>
    </row>
    <row r="28" spans="2:12" s="99" customFormat="1" ht="13.5" customHeight="1">
      <c r="B28" s="350"/>
      <c r="C28" s="176" t="s">
        <v>18</v>
      </c>
      <c r="D28" s="171">
        <v>0</v>
      </c>
      <c r="E28" s="171">
        <v>0</v>
      </c>
      <c r="F28" s="172">
        <v>0</v>
      </c>
      <c r="G28" s="171">
        <v>0</v>
      </c>
      <c r="H28" s="172">
        <v>0</v>
      </c>
      <c r="I28" s="173">
        <v>0</v>
      </c>
      <c r="J28" s="173">
        <v>0</v>
      </c>
      <c r="K28" s="173">
        <v>0</v>
      </c>
      <c r="L28" s="172">
        <v>0</v>
      </c>
    </row>
    <row r="29" spans="2:12" ht="13.5" customHeight="1">
      <c r="B29" s="154" t="s">
        <v>226</v>
      </c>
      <c r="C29" s="180"/>
      <c r="D29" s="181"/>
      <c r="E29" s="181"/>
      <c r="F29" s="181"/>
      <c r="G29" s="181"/>
      <c r="H29" s="182"/>
      <c r="I29" s="183"/>
      <c r="J29" s="183"/>
      <c r="K29" s="183"/>
      <c r="L29" s="182"/>
    </row>
    <row r="30" spans="2:12" ht="13.5" customHeight="1">
      <c r="B30" s="154"/>
      <c r="C30" s="130" t="s">
        <v>14</v>
      </c>
      <c r="D30" s="181">
        <v>32</v>
      </c>
      <c r="E30" s="181">
        <v>25</v>
      </c>
      <c r="F30" s="181">
        <v>9</v>
      </c>
      <c r="G30" s="181">
        <v>7</v>
      </c>
      <c r="H30" s="182">
        <v>2</v>
      </c>
      <c r="I30" s="183">
        <v>8</v>
      </c>
      <c r="J30" s="183">
        <v>8</v>
      </c>
      <c r="K30" s="183">
        <v>7</v>
      </c>
      <c r="L30" s="182">
        <v>11</v>
      </c>
    </row>
    <row r="31" spans="2:12" ht="13.5" customHeight="1">
      <c r="B31" s="154"/>
      <c r="C31" s="130" t="s">
        <v>211</v>
      </c>
      <c r="D31" s="181">
        <v>16</v>
      </c>
      <c r="E31" s="181">
        <v>14</v>
      </c>
      <c r="F31" s="181">
        <v>3</v>
      </c>
      <c r="G31" s="181">
        <v>3</v>
      </c>
      <c r="H31" s="182">
        <v>0</v>
      </c>
      <c r="I31" s="183">
        <v>4</v>
      </c>
      <c r="J31" s="183">
        <v>7</v>
      </c>
      <c r="K31" s="183">
        <v>2</v>
      </c>
      <c r="L31" s="182">
        <v>0</v>
      </c>
    </row>
    <row r="32" spans="2:12" ht="13.5" customHeight="1">
      <c r="B32" s="154"/>
      <c r="C32" s="130" t="s">
        <v>209</v>
      </c>
      <c r="D32" s="181">
        <v>0</v>
      </c>
      <c r="E32" s="181">
        <v>0</v>
      </c>
      <c r="F32" s="181">
        <v>0</v>
      </c>
      <c r="G32" s="181">
        <v>0</v>
      </c>
      <c r="H32" s="182">
        <v>0</v>
      </c>
      <c r="I32" s="183">
        <v>0</v>
      </c>
      <c r="J32" s="183">
        <v>0</v>
      </c>
      <c r="K32" s="183">
        <v>0</v>
      </c>
      <c r="L32" s="182">
        <v>0</v>
      </c>
    </row>
    <row r="33" spans="2:12" ht="13.5" customHeight="1">
      <c r="B33" s="154"/>
      <c r="C33" s="130" t="s">
        <v>236</v>
      </c>
      <c r="D33" s="181">
        <v>15</v>
      </c>
      <c r="E33" s="181">
        <v>10</v>
      </c>
      <c r="F33" s="181">
        <v>5</v>
      </c>
      <c r="G33" s="181">
        <v>3</v>
      </c>
      <c r="H33" s="182">
        <v>2</v>
      </c>
      <c r="I33" s="183">
        <v>4</v>
      </c>
      <c r="J33" s="183">
        <v>1</v>
      </c>
      <c r="K33" s="183">
        <v>5</v>
      </c>
      <c r="L33" s="182">
        <v>0</v>
      </c>
    </row>
    <row r="34" spans="2:12" ht="13.5" customHeight="1">
      <c r="B34" s="154"/>
      <c r="C34" s="130" t="s">
        <v>212</v>
      </c>
      <c r="D34" s="181">
        <v>0</v>
      </c>
      <c r="E34" s="181">
        <v>0</v>
      </c>
      <c r="F34" s="181">
        <v>0</v>
      </c>
      <c r="G34" s="181">
        <v>0</v>
      </c>
      <c r="H34" s="182">
        <v>0</v>
      </c>
      <c r="I34" s="183">
        <v>0</v>
      </c>
      <c r="J34" s="183">
        <v>0</v>
      </c>
      <c r="K34" s="183">
        <v>0</v>
      </c>
      <c r="L34" s="182">
        <v>0</v>
      </c>
    </row>
    <row r="35" spans="2:12" ht="13.5" customHeight="1">
      <c r="B35" s="154"/>
      <c r="C35" s="130" t="s">
        <v>213</v>
      </c>
      <c r="D35" s="181">
        <v>0</v>
      </c>
      <c r="E35" s="181">
        <v>0</v>
      </c>
      <c r="F35" s="181">
        <v>0</v>
      </c>
      <c r="G35" s="181">
        <v>0</v>
      </c>
      <c r="H35" s="182">
        <v>0</v>
      </c>
      <c r="I35" s="183">
        <v>0</v>
      </c>
      <c r="J35" s="183">
        <v>0</v>
      </c>
      <c r="K35" s="183">
        <v>0</v>
      </c>
      <c r="L35" s="182">
        <v>0</v>
      </c>
    </row>
    <row r="36" spans="2:12" ht="13.5" customHeight="1">
      <c r="B36" s="154"/>
      <c r="C36" s="130" t="s">
        <v>214</v>
      </c>
      <c r="D36" s="181">
        <v>0</v>
      </c>
      <c r="E36" s="181">
        <v>0</v>
      </c>
      <c r="F36" s="181">
        <v>0</v>
      </c>
      <c r="G36" s="181">
        <v>0</v>
      </c>
      <c r="H36" s="182">
        <v>0</v>
      </c>
      <c r="I36" s="183">
        <v>0</v>
      </c>
      <c r="J36" s="183">
        <v>0</v>
      </c>
      <c r="K36" s="183">
        <v>0</v>
      </c>
      <c r="L36" s="182">
        <v>0</v>
      </c>
    </row>
    <row r="37" spans="2:12" ht="13.5" customHeight="1">
      <c r="B37" s="154"/>
      <c r="C37" s="130" t="s">
        <v>17</v>
      </c>
      <c r="D37" s="181">
        <v>0</v>
      </c>
      <c r="E37" s="181">
        <v>0</v>
      </c>
      <c r="F37" s="181">
        <v>0</v>
      </c>
      <c r="G37" s="181">
        <v>0</v>
      </c>
      <c r="H37" s="182">
        <v>0</v>
      </c>
      <c r="I37" s="183">
        <v>0</v>
      </c>
      <c r="J37" s="183">
        <v>0</v>
      </c>
      <c r="K37" s="183">
        <v>0</v>
      </c>
      <c r="L37" s="182">
        <v>11</v>
      </c>
    </row>
    <row r="38" spans="2:12" ht="13.5" customHeight="1">
      <c r="B38" s="154"/>
      <c r="C38" s="130" t="s">
        <v>210</v>
      </c>
      <c r="D38" s="181">
        <v>0</v>
      </c>
      <c r="E38" s="181">
        <v>0</v>
      </c>
      <c r="F38" s="181">
        <v>0</v>
      </c>
      <c r="G38" s="181">
        <v>0</v>
      </c>
      <c r="H38" s="182">
        <v>0</v>
      </c>
      <c r="I38" s="183">
        <v>0</v>
      </c>
      <c r="J38" s="183">
        <v>0</v>
      </c>
      <c r="K38" s="183">
        <v>0</v>
      </c>
      <c r="L38" s="182">
        <v>0</v>
      </c>
    </row>
    <row r="39" spans="2:12" s="99" customFormat="1" ht="13.5" customHeight="1">
      <c r="B39" s="350"/>
      <c r="C39" s="176" t="s">
        <v>18</v>
      </c>
      <c r="D39" s="171">
        <v>1</v>
      </c>
      <c r="E39" s="171">
        <v>1</v>
      </c>
      <c r="F39" s="171">
        <v>1</v>
      </c>
      <c r="G39" s="171">
        <v>1</v>
      </c>
      <c r="H39" s="172">
        <v>0</v>
      </c>
      <c r="I39" s="173">
        <v>0</v>
      </c>
      <c r="J39" s="173">
        <v>0</v>
      </c>
      <c r="K39" s="173">
        <v>0</v>
      </c>
      <c r="L39" s="172">
        <v>0</v>
      </c>
    </row>
    <row r="40" spans="2:12" ht="13.5" customHeight="1">
      <c r="B40" s="154" t="s">
        <v>227</v>
      </c>
      <c r="C40" s="180"/>
      <c r="D40" s="181"/>
      <c r="E40" s="181"/>
      <c r="F40" s="181"/>
      <c r="G40" s="181"/>
      <c r="H40" s="182"/>
      <c r="I40" s="183"/>
      <c r="J40" s="183"/>
      <c r="K40" s="183"/>
      <c r="L40" s="182"/>
    </row>
    <row r="41" spans="2:12" ht="13.5" customHeight="1">
      <c r="B41" s="154"/>
      <c r="C41" s="130" t="s">
        <v>14</v>
      </c>
      <c r="D41" s="181">
        <v>19</v>
      </c>
      <c r="E41" s="181">
        <v>17</v>
      </c>
      <c r="F41" s="181">
        <v>10</v>
      </c>
      <c r="G41" s="181">
        <v>10</v>
      </c>
      <c r="H41" s="182">
        <v>0</v>
      </c>
      <c r="I41" s="183">
        <v>4</v>
      </c>
      <c r="J41" s="183">
        <v>3</v>
      </c>
      <c r="K41" s="183">
        <v>2</v>
      </c>
      <c r="L41" s="182">
        <v>4</v>
      </c>
    </row>
    <row r="42" spans="2:12" ht="13.5" customHeight="1">
      <c r="B42" s="154"/>
      <c r="C42" s="130" t="s">
        <v>211</v>
      </c>
      <c r="D42" s="181">
        <v>5</v>
      </c>
      <c r="E42" s="181">
        <v>4</v>
      </c>
      <c r="F42" s="181">
        <v>2</v>
      </c>
      <c r="G42" s="181">
        <v>2</v>
      </c>
      <c r="H42" s="182">
        <v>0</v>
      </c>
      <c r="I42" s="183">
        <v>2</v>
      </c>
      <c r="J42" s="183">
        <v>0</v>
      </c>
      <c r="K42" s="183">
        <v>1</v>
      </c>
      <c r="L42" s="182">
        <v>0</v>
      </c>
    </row>
    <row r="43" spans="2:12" ht="13.5" customHeight="1">
      <c r="B43" s="154"/>
      <c r="C43" s="130" t="s">
        <v>209</v>
      </c>
      <c r="D43" s="181">
        <v>1</v>
      </c>
      <c r="E43" s="181">
        <v>1</v>
      </c>
      <c r="F43" s="181">
        <v>1</v>
      </c>
      <c r="G43" s="181">
        <v>1</v>
      </c>
      <c r="H43" s="182">
        <v>0</v>
      </c>
      <c r="I43" s="183">
        <v>0</v>
      </c>
      <c r="J43" s="183">
        <v>0</v>
      </c>
      <c r="K43" s="183">
        <v>0</v>
      </c>
      <c r="L43" s="182">
        <v>0</v>
      </c>
    </row>
    <row r="44" spans="2:12" ht="13.5" customHeight="1">
      <c r="B44" s="154"/>
      <c r="C44" s="130" t="s">
        <v>236</v>
      </c>
      <c r="D44" s="181">
        <v>12</v>
      </c>
      <c r="E44" s="181">
        <v>11</v>
      </c>
      <c r="F44" s="181">
        <v>7</v>
      </c>
      <c r="G44" s="181">
        <v>7</v>
      </c>
      <c r="H44" s="182">
        <v>0</v>
      </c>
      <c r="I44" s="183">
        <v>2</v>
      </c>
      <c r="J44" s="183">
        <v>2</v>
      </c>
      <c r="K44" s="183">
        <v>1</v>
      </c>
      <c r="L44" s="182">
        <v>0</v>
      </c>
    </row>
    <row r="45" spans="2:12" ht="13.5" customHeight="1">
      <c r="B45" s="154"/>
      <c r="C45" s="130" t="s">
        <v>212</v>
      </c>
      <c r="D45" s="181">
        <v>0</v>
      </c>
      <c r="E45" s="181">
        <v>0</v>
      </c>
      <c r="F45" s="181">
        <v>0</v>
      </c>
      <c r="G45" s="181">
        <v>0</v>
      </c>
      <c r="H45" s="182">
        <v>0</v>
      </c>
      <c r="I45" s="183">
        <v>0</v>
      </c>
      <c r="J45" s="183">
        <v>0</v>
      </c>
      <c r="K45" s="183">
        <v>0</v>
      </c>
      <c r="L45" s="182">
        <v>0</v>
      </c>
    </row>
    <row r="46" spans="2:12" ht="13.5" customHeight="1">
      <c r="B46" s="154"/>
      <c r="C46" s="130" t="s">
        <v>213</v>
      </c>
      <c r="D46" s="181">
        <v>0</v>
      </c>
      <c r="E46" s="181">
        <v>0</v>
      </c>
      <c r="F46" s="181">
        <v>0</v>
      </c>
      <c r="G46" s="181">
        <v>0</v>
      </c>
      <c r="H46" s="182">
        <v>0</v>
      </c>
      <c r="I46" s="183">
        <v>0</v>
      </c>
      <c r="J46" s="183">
        <v>0</v>
      </c>
      <c r="K46" s="183">
        <v>0</v>
      </c>
      <c r="L46" s="182">
        <v>0</v>
      </c>
    </row>
    <row r="47" spans="2:12" ht="13.5" customHeight="1">
      <c r="B47" s="154"/>
      <c r="C47" s="130" t="s">
        <v>214</v>
      </c>
      <c r="D47" s="181">
        <v>1</v>
      </c>
      <c r="E47" s="181">
        <v>1</v>
      </c>
      <c r="F47" s="181">
        <v>0</v>
      </c>
      <c r="G47" s="181">
        <v>0</v>
      </c>
      <c r="H47" s="182">
        <v>0</v>
      </c>
      <c r="I47" s="183">
        <v>0</v>
      </c>
      <c r="J47" s="183">
        <v>1</v>
      </c>
      <c r="K47" s="183">
        <v>0</v>
      </c>
      <c r="L47" s="182">
        <v>0</v>
      </c>
    </row>
    <row r="48" spans="2:12" ht="13.5" customHeight="1">
      <c r="B48" s="154"/>
      <c r="C48" s="130" t="s">
        <v>17</v>
      </c>
      <c r="D48" s="181">
        <v>0</v>
      </c>
      <c r="E48" s="181">
        <v>0</v>
      </c>
      <c r="F48" s="181">
        <v>0</v>
      </c>
      <c r="G48" s="181">
        <v>0</v>
      </c>
      <c r="H48" s="182">
        <v>0</v>
      </c>
      <c r="I48" s="183">
        <v>0</v>
      </c>
      <c r="J48" s="183">
        <v>0</v>
      </c>
      <c r="K48" s="183">
        <v>0</v>
      </c>
      <c r="L48" s="182">
        <v>4</v>
      </c>
    </row>
    <row r="49" spans="2:12" ht="13.5" customHeight="1">
      <c r="B49" s="154"/>
      <c r="C49" s="130" t="s">
        <v>210</v>
      </c>
      <c r="D49" s="181">
        <v>0</v>
      </c>
      <c r="E49" s="181">
        <v>0</v>
      </c>
      <c r="F49" s="181">
        <v>0</v>
      </c>
      <c r="G49" s="181">
        <v>0</v>
      </c>
      <c r="H49" s="182">
        <v>0</v>
      </c>
      <c r="I49" s="183">
        <v>0</v>
      </c>
      <c r="J49" s="183">
        <v>0</v>
      </c>
      <c r="K49" s="183">
        <v>0</v>
      </c>
      <c r="L49" s="182">
        <v>0</v>
      </c>
    </row>
    <row r="50" spans="2:12" s="99" customFormat="1" ht="13.5" customHeight="1">
      <c r="B50" s="350"/>
      <c r="C50" s="176" t="s">
        <v>18</v>
      </c>
      <c r="D50" s="171">
        <v>0</v>
      </c>
      <c r="E50" s="171">
        <v>0</v>
      </c>
      <c r="F50" s="171">
        <v>0</v>
      </c>
      <c r="G50" s="171">
        <v>0</v>
      </c>
      <c r="H50" s="172">
        <v>0</v>
      </c>
      <c r="I50" s="173">
        <v>0</v>
      </c>
      <c r="J50" s="173">
        <v>0</v>
      </c>
      <c r="K50" s="173">
        <v>0</v>
      </c>
      <c r="L50" s="172">
        <v>0</v>
      </c>
    </row>
    <row r="51" spans="2:12" ht="15" customHeight="1">
      <c r="B51" s="130" t="s">
        <v>208</v>
      </c>
      <c r="C51" s="130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2:12" ht="12.75" customHeight="1">
      <c r="B52" s="180"/>
      <c r="C52" s="130"/>
      <c r="D52" s="180"/>
      <c r="E52" s="180"/>
      <c r="F52" s="180"/>
      <c r="G52" s="180"/>
      <c r="H52" s="180"/>
      <c r="I52" s="180"/>
      <c r="J52" s="180"/>
      <c r="K52" s="180"/>
      <c r="L52" s="180"/>
    </row>
    <row r="53" spans="2:12" ht="12.75" customHeight="1">
      <c r="B53" s="180"/>
      <c r="C53" s="130"/>
      <c r="D53" s="180"/>
      <c r="E53" s="180"/>
      <c r="F53" s="180"/>
      <c r="G53" s="180"/>
      <c r="H53" s="180"/>
      <c r="I53" s="180"/>
      <c r="J53" s="180"/>
      <c r="K53" s="180"/>
      <c r="L53" s="180"/>
    </row>
    <row r="54" spans="2:12" ht="12.75" customHeight="1">
      <c r="B54" s="180"/>
      <c r="C54" s="130"/>
      <c r="D54" s="180"/>
      <c r="E54" s="180"/>
      <c r="F54" s="180"/>
      <c r="G54" s="180"/>
      <c r="H54" s="180"/>
      <c r="I54" s="180"/>
      <c r="J54" s="180"/>
      <c r="K54" s="180"/>
      <c r="L54" s="180"/>
    </row>
    <row r="55" spans="2:12" ht="12.75" customHeight="1">
      <c r="B55" s="180"/>
      <c r="C55" s="130"/>
      <c r="D55" s="180"/>
      <c r="E55" s="180"/>
      <c r="F55" s="180"/>
      <c r="G55" s="180"/>
      <c r="H55" s="180"/>
      <c r="I55" s="180"/>
      <c r="J55" s="180"/>
      <c r="K55" s="180"/>
      <c r="L55" s="180"/>
    </row>
    <row r="56" spans="2:12" ht="12.75" customHeight="1">
      <c r="B56" s="180"/>
      <c r="C56" s="130"/>
      <c r="D56" s="180"/>
      <c r="E56" s="180"/>
      <c r="F56" s="180"/>
      <c r="G56" s="180"/>
      <c r="H56" s="180"/>
      <c r="I56" s="180"/>
      <c r="J56" s="180"/>
      <c r="K56" s="180"/>
      <c r="L56" s="180"/>
    </row>
    <row r="57" spans="2:12" ht="16.5" customHeight="1">
      <c r="B57" s="116" t="s">
        <v>303</v>
      </c>
      <c r="C57" s="117"/>
      <c r="D57" s="351"/>
      <c r="E57" s="118"/>
      <c r="F57" s="118"/>
      <c r="G57" s="118"/>
      <c r="H57" s="118"/>
      <c r="I57" s="118"/>
      <c r="J57" s="118"/>
      <c r="K57" s="118"/>
      <c r="L57" s="118"/>
    </row>
    <row r="58" spans="2:12" ht="13.5" customHeight="1">
      <c r="B58" s="118"/>
      <c r="C58" s="118"/>
      <c r="D58" s="517" t="s">
        <v>0</v>
      </c>
      <c r="E58" s="518"/>
      <c r="F58" s="518"/>
      <c r="G58" s="518"/>
      <c r="H58" s="518"/>
      <c r="I58" s="518"/>
      <c r="J58" s="518"/>
      <c r="K58" s="519"/>
      <c r="L58" s="512" t="s">
        <v>77</v>
      </c>
    </row>
    <row r="59" spans="2:12" ht="13.5" customHeight="1">
      <c r="B59" s="118"/>
      <c r="C59" s="118"/>
      <c r="D59" s="527" t="s">
        <v>1</v>
      </c>
      <c r="E59" s="517" t="s">
        <v>2</v>
      </c>
      <c r="F59" s="518"/>
      <c r="G59" s="518"/>
      <c r="H59" s="518"/>
      <c r="I59" s="518"/>
      <c r="J59" s="519"/>
      <c r="K59" s="512" t="s">
        <v>10</v>
      </c>
      <c r="L59" s="541"/>
    </row>
    <row r="60" spans="2:12" ht="13.5" customHeight="1">
      <c r="B60" s="118"/>
      <c r="C60" s="118"/>
      <c r="D60" s="528"/>
      <c r="E60" s="510" t="s">
        <v>233</v>
      </c>
      <c r="F60" s="504" t="s">
        <v>3</v>
      </c>
      <c r="G60" s="507"/>
      <c r="H60" s="505"/>
      <c r="I60" s="543" t="s">
        <v>11</v>
      </c>
      <c r="J60" s="543" t="s">
        <v>228</v>
      </c>
      <c r="K60" s="541"/>
      <c r="L60" s="541"/>
    </row>
    <row r="61" spans="2:12" ht="13.5" customHeight="1">
      <c r="B61" s="107"/>
      <c r="C61" s="20"/>
      <c r="D61" s="528"/>
      <c r="E61" s="546"/>
      <c r="F61" s="510" t="s">
        <v>233</v>
      </c>
      <c r="G61" s="543" t="s">
        <v>13</v>
      </c>
      <c r="H61" s="510" t="s">
        <v>4</v>
      </c>
      <c r="I61" s="513"/>
      <c r="J61" s="513"/>
      <c r="K61" s="541"/>
      <c r="L61" s="545"/>
    </row>
    <row r="62" spans="2:12" ht="15" customHeight="1">
      <c r="B62" s="126"/>
      <c r="C62" s="123"/>
      <c r="D62" s="544"/>
      <c r="E62" s="542"/>
      <c r="F62" s="542"/>
      <c r="G62" s="514"/>
      <c r="H62" s="542"/>
      <c r="I62" s="514"/>
      <c r="J62" s="514"/>
      <c r="K62" s="545"/>
      <c r="L62" s="142" t="s">
        <v>5</v>
      </c>
    </row>
    <row r="63" spans="2:12" ht="13.5" customHeight="1">
      <c r="B63" s="352" t="s">
        <v>229</v>
      </c>
      <c r="C63" s="185"/>
      <c r="D63" s="205"/>
      <c r="E63" s="205"/>
      <c r="F63" s="205"/>
      <c r="G63" s="205"/>
      <c r="H63" s="206"/>
      <c r="I63" s="207"/>
      <c r="J63" s="207"/>
      <c r="K63" s="207"/>
      <c r="L63" s="207"/>
    </row>
    <row r="64" spans="2:12" ht="13.5" customHeight="1">
      <c r="B64" s="154"/>
      <c r="C64" s="130" t="s">
        <v>14</v>
      </c>
      <c r="D64" s="181">
        <v>58</v>
      </c>
      <c r="E64" s="181">
        <v>41</v>
      </c>
      <c r="F64" s="181">
        <v>23</v>
      </c>
      <c r="G64" s="181">
        <v>23</v>
      </c>
      <c r="H64" s="182">
        <v>0</v>
      </c>
      <c r="I64" s="183">
        <v>14</v>
      </c>
      <c r="J64" s="183">
        <v>4</v>
      </c>
      <c r="K64" s="183">
        <v>17</v>
      </c>
      <c r="L64" s="183">
        <v>22</v>
      </c>
    </row>
    <row r="65" spans="2:12" ht="13.5" customHeight="1">
      <c r="B65" s="154"/>
      <c r="C65" s="130" t="s">
        <v>211</v>
      </c>
      <c r="D65" s="181">
        <v>33</v>
      </c>
      <c r="E65" s="181">
        <v>24</v>
      </c>
      <c r="F65" s="181">
        <v>14</v>
      </c>
      <c r="G65" s="181">
        <v>14</v>
      </c>
      <c r="H65" s="182">
        <v>0</v>
      </c>
      <c r="I65" s="183">
        <v>7</v>
      </c>
      <c r="J65" s="183">
        <v>3</v>
      </c>
      <c r="K65" s="183">
        <v>9</v>
      </c>
      <c r="L65" s="183">
        <v>0</v>
      </c>
    </row>
    <row r="66" spans="2:12" ht="13.5" customHeight="1">
      <c r="B66" s="154"/>
      <c r="C66" s="130" t="s">
        <v>209</v>
      </c>
      <c r="D66" s="181">
        <v>0</v>
      </c>
      <c r="E66" s="181">
        <v>0</v>
      </c>
      <c r="F66" s="181">
        <v>0</v>
      </c>
      <c r="G66" s="181">
        <v>0</v>
      </c>
      <c r="H66" s="182">
        <v>0</v>
      </c>
      <c r="I66" s="183">
        <v>0</v>
      </c>
      <c r="J66" s="183">
        <v>0</v>
      </c>
      <c r="K66" s="183">
        <v>0</v>
      </c>
      <c r="L66" s="183">
        <v>0</v>
      </c>
    </row>
    <row r="67" spans="2:12" ht="13.5" customHeight="1">
      <c r="B67" s="154"/>
      <c r="C67" s="130" t="s">
        <v>236</v>
      </c>
      <c r="D67" s="181">
        <v>22</v>
      </c>
      <c r="E67" s="181">
        <v>15</v>
      </c>
      <c r="F67" s="181">
        <v>8</v>
      </c>
      <c r="G67" s="181">
        <v>8</v>
      </c>
      <c r="H67" s="182">
        <v>0</v>
      </c>
      <c r="I67" s="183">
        <v>6</v>
      </c>
      <c r="J67" s="183">
        <v>1</v>
      </c>
      <c r="K67" s="183">
        <v>7</v>
      </c>
      <c r="L67" s="183">
        <v>0</v>
      </c>
    </row>
    <row r="68" spans="2:12" ht="13.5" customHeight="1">
      <c r="B68" s="154"/>
      <c r="C68" s="130" t="s">
        <v>212</v>
      </c>
      <c r="D68" s="181">
        <v>0</v>
      </c>
      <c r="E68" s="181">
        <v>0</v>
      </c>
      <c r="F68" s="181">
        <v>0</v>
      </c>
      <c r="G68" s="181">
        <v>0</v>
      </c>
      <c r="H68" s="182">
        <v>0</v>
      </c>
      <c r="I68" s="183">
        <v>0</v>
      </c>
      <c r="J68" s="183">
        <v>0</v>
      </c>
      <c r="K68" s="183">
        <v>0</v>
      </c>
      <c r="L68" s="183">
        <v>0</v>
      </c>
    </row>
    <row r="69" spans="2:12" ht="13.5" customHeight="1">
      <c r="B69" s="154"/>
      <c r="C69" s="130" t="s">
        <v>213</v>
      </c>
      <c r="D69" s="181">
        <v>1</v>
      </c>
      <c r="E69" s="181">
        <v>0</v>
      </c>
      <c r="F69" s="181">
        <v>0</v>
      </c>
      <c r="G69" s="181">
        <v>0</v>
      </c>
      <c r="H69" s="182">
        <v>0</v>
      </c>
      <c r="I69" s="183">
        <v>0</v>
      </c>
      <c r="J69" s="183">
        <v>0</v>
      </c>
      <c r="K69" s="183">
        <v>1</v>
      </c>
      <c r="L69" s="183">
        <v>0</v>
      </c>
    </row>
    <row r="70" spans="2:12" ht="13.5" customHeight="1">
      <c r="B70" s="154"/>
      <c r="C70" s="130" t="s">
        <v>214</v>
      </c>
      <c r="D70" s="181">
        <v>0</v>
      </c>
      <c r="E70" s="181">
        <v>0</v>
      </c>
      <c r="F70" s="181">
        <v>0</v>
      </c>
      <c r="G70" s="181">
        <v>0</v>
      </c>
      <c r="H70" s="182">
        <v>0</v>
      </c>
      <c r="I70" s="183">
        <v>0</v>
      </c>
      <c r="J70" s="183">
        <v>0</v>
      </c>
      <c r="K70" s="183">
        <v>0</v>
      </c>
      <c r="L70" s="183">
        <v>0</v>
      </c>
    </row>
    <row r="71" spans="2:12" ht="13.5" customHeight="1">
      <c r="B71" s="154"/>
      <c r="C71" s="130" t="s">
        <v>17</v>
      </c>
      <c r="D71" s="181">
        <v>0</v>
      </c>
      <c r="E71" s="181">
        <v>0</v>
      </c>
      <c r="F71" s="181">
        <v>0</v>
      </c>
      <c r="G71" s="181">
        <v>0</v>
      </c>
      <c r="H71" s="182">
        <v>0</v>
      </c>
      <c r="I71" s="183">
        <v>0</v>
      </c>
      <c r="J71" s="183">
        <v>0</v>
      </c>
      <c r="K71" s="183">
        <v>0</v>
      </c>
      <c r="L71" s="183">
        <v>22</v>
      </c>
    </row>
    <row r="72" spans="2:12" ht="13.5" customHeight="1">
      <c r="B72" s="154"/>
      <c r="C72" s="130" t="s">
        <v>210</v>
      </c>
      <c r="D72" s="181">
        <v>0</v>
      </c>
      <c r="E72" s="181">
        <v>0</v>
      </c>
      <c r="F72" s="181">
        <v>0</v>
      </c>
      <c r="G72" s="181">
        <v>0</v>
      </c>
      <c r="H72" s="182">
        <v>0</v>
      </c>
      <c r="I72" s="183">
        <v>0</v>
      </c>
      <c r="J72" s="183">
        <v>0</v>
      </c>
      <c r="K72" s="183">
        <v>0</v>
      </c>
      <c r="L72" s="183">
        <v>0</v>
      </c>
    </row>
    <row r="73" spans="2:16" s="99" customFormat="1" ht="13.5" customHeight="1">
      <c r="B73" s="353"/>
      <c r="C73" s="176" t="s">
        <v>18</v>
      </c>
      <c r="D73" s="187">
        <v>2</v>
      </c>
      <c r="E73" s="187">
        <v>2</v>
      </c>
      <c r="F73" s="187">
        <v>1</v>
      </c>
      <c r="G73" s="187">
        <v>1</v>
      </c>
      <c r="H73" s="188">
        <v>0</v>
      </c>
      <c r="I73" s="189">
        <v>1</v>
      </c>
      <c r="J73" s="189">
        <v>0</v>
      </c>
      <c r="K73" s="189">
        <v>0</v>
      </c>
      <c r="L73" s="189">
        <v>0</v>
      </c>
      <c r="N73" s="111"/>
      <c r="O73" s="111"/>
      <c r="P73" s="111"/>
    </row>
    <row r="74" spans="2:12" ht="13.5" customHeight="1">
      <c r="B74" s="352" t="s">
        <v>230</v>
      </c>
      <c r="C74" s="185"/>
      <c r="D74" s="205"/>
      <c r="E74" s="205"/>
      <c r="F74" s="205"/>
      <c r="G74" s="205"/>
      <c r="H74" s="206"/>
      <c r="I74" s="207"/>
      <c r="J74" s="207"/>
      <c r="K74" s="206"/>
      <c r="L74" s="207"/>
    </row>
    <row r="75" spans="2:12" ht="13.5" customHeight="1">
      <c r="B75" s="154"/>
      <c r="C75" s="130" t="s">
        <v>14</v>
      </c>
      <c r="D75" s="181">
        <v>16</v>
      </c>
      <c r="E75" s="181">
        <v>12</v>
      </c>
      <c r="F75" s="181">
        <v>4</v>
      </c>
      <c r="G75" s="181">
        <v>4</v>
      </c>
      <c r="H75" s="182">
        <v>0</v>
      </c>
      <c r="I75" s="183">
        <v>4</v>
      </c>
      <c r="J75" s="183">
        <v>4</v>
      </c>
      <c r="K75" s="182">
        <v>4</v>
      </c>
      <c r="L75" s="183">
        <v>2</v>
      </c>
    </row>
    <row r="76" spans="2:12" ht="13.5" customHeight="1">
      <c r="B76" s="154"/>
      <c r="C76" s="130" t="s">
        <v>211</v>
      </c>
      <c r="D76" s="181">
        <v>10</v>
      </c>
      <c r="E76" s="181">
        <v>7</v>
      </c>
      <c r="F76" s="181">
        <v>3</v>
      </c>
      <c r="G76" s="181">
        <v>3</v>
      </c>
      <c r="H76" s="182">
        <v>0</v>
      </c>
      <c r="I76" s="183">
        <v>1</v>
      </c>
      <c r="J76" s="183">
        <v>3</v>
      </c>
      <c r="K76" s="182">
        <v>3</v>
      </c>
      <c r="L76" s="183">
        <v>0</v>
      </c>
    </row>
    <row r="77" spans="2:12" ht="13.5" customHeight="1">
      <c r="B77" s="154"/>
      <c r="C77" s="130" t="s">
        <v>209</v>
      </c>
      <c r="D77" s="181">
        <v>1</v>
      </c>
      <c r="E77" s="181">
        <v>1</v>
      </c>
      <c r="F77" s="181">
        <v>0</v>
      </c>
      <c r="G77" s="181">
        <v>0</v>
      </c>
      <c r="H77" s="182">
        <v>0</v>
      </c>
      <c r="I77" s="183">
        <v>1</v>
      </c>
      <c r="J77" s="183">
        <v>0</v>
      </c>
      <c r="K77" s="182">
        <v>0</v>
      </c>
      <c r="L77" s="183">
        <v>0</v>
      </c>
    </row>
    <row r="78" spans="2:12" ht="13.5" customHeight="1">
      <c r="B78" s="154"/>
      <c r="C78" s="130" t="s">
        <v>236</v>
      </c>
      <c r="D78" s="181">
        <v>4</v>
      </c>
      <c r="E78" s="181">
        <v>4</v>
      </c>
      <c r="F78" s="181">
        <v>1</v>
      </c>
      <c r="G78" s="181">
        <v>1</v>
      </c>
      <c r="H78" s="182">
        <v>0</v>
      </c>
      <c r="I78" s="183">
        <v>2</v>
      </c>
      <c r="J78" s="183">
        <v>1</v>
      </c>
      <c r="K78" s="182">
        <v>0</v>
      </c>
      <c r="L78" s="183">
        <v>0</v>
      </c>
    </row>
    <row r="79" spans="2:12" ht="13.5" customHeight="1">
      <c r="B79" s="154"/>
      <c r="C79" s="130" t="s">
        <v>212</v>
      </c>
      <c r="D79" s="181">
        <v>0</v>
      </c>
      <c r="E79" s="181">
        <v>0</v>
      </c>
      <c r="F79" s="181">
        <v>0</v>
      </c>
      <c r="G79" s="181">
        <v>0</v>
      </c>
      <c r="H79" s="182">
        <v>0</v>
      </c>
      <c r="I79" s="183">
        <v>0</v>
      </c>
      <c r="J79" s="183">
        <v>0</v>
      </c>
      <c r="K79" s="182">
        <v>0</v>
      </c>
      <c r="L79" s="183">
        <v>0</v>
      </c>
    </row>
    <row r="80" spans="2:12" ht="13.5" customHeight="1">
      <c r="B80" s="154"/>
      <c r="C80" s="130" t="s">
        <v>213</v>
      </c>
      <c r="D80" s="181">
        <v>1</v>
      </c>
      <c r="E80" s="181">
        <v>0</v>
      </c>
      <c r="F80" s="181">
        <v>0</v>
      </c>
      <c r="G80" s="181">
        <v>0</v>
      </c>
      <c r="H80" s="182">
        <v>0</v>
      </c>
      <c r="I80" s="183">
        <v>0</v>
      </c>
      <c r="J80" s="183">
        <v>0</v>
      </c>
      <c r="K80" s="182">
        <v>1</v>
      </c>
      <c r="L80" s="183">
        <v>0</v>
      </c>
    </row>
    <row r="81" spans="2:12" ht="13.5" customHeight="1">
      <c r="B81" s="154"/>
      <c r="C81" s="130" t="s">
        <v>214</v>
      </c>
      <c r="D81" s="181">
        <v>0</v>
      </c>
      <c r="E81" s="181">
        <v>0</v>
      </c>
      <c r="F81" s="181">
        <v>0</v>
      </c>
      <c r="G81" s="181">
        <v>0</v>
      </c>
      <c r="H81" s="182">
        <v>0</v>
      </c>
      <c r="I81" s="183">
        <v>0</v>
      </c>
      <c r="J81" s="183">
        <v>0</v>
      </c>
      <c r="K81" s="182">
        <v>0</v>
      </c>
      <c r="L81" s="183">
        <v>0</v>
      </c>
    </row>
    <row r="82" spans="2:12" ht="13.5" customHeight="1">
      <c r="B82" s="154"/>
      <c r="C82" s="130" t="s">
        <v>17</v>
      </c>
      <c r="D82" s="181">
        <v>0</v>
      </c>
      <c r="E82" s="181">
        <v>0</v>
      </c>
      <c r="F82" s="181">
        <v>0</v>
      </c>
      <c r="G82" s="181">
        <v>0</v>
      </c>
      <c r="H82" s="182">
        <v>0</v>
      </c>
      <c r="I82" s="183">
        <v>0</v>
      </c>
      <c r="J82" s="183">
        <v>0</v>
      </c>
      <c r="K82" s="182">
        <v>0</v>
      </c>
      <c r="L82" s="183">
        <v>2</v>
      </c>
    </row>
    <row r="83" spans="2:12" ht="13.5" customHeight="1">
      <c r="B83" s="154"/>
      <c r="C83" s="130" t="s">
        <v>210</v>
      </c>
      <c r="D83" s="181">
        <v>0</v>
      </c>
      <c r="E83" s="181">
        <v>0</v>
      </c>
      <c r="F83" s="181">
        <v>0</v>
      </c>
      <c r="G83" s="181">
        <v>0</v>
      </c>
      <c r="H83" s="182">
        <v>0</v>
      </c>
      <c r="I83" s="183">
        <v>0</v>
      </c>
      <c r="J83" s="183">
        <v>0</v>
      </c>
      <c r="K83" s="182">
        <v>0</v>
      </c>
      <c r="L83" s="183">
        <v>0</v>
      </c>
    </row>
    <row r="84" spans="2:16" s="99" customFormat="1" ht="13.5" customHeight="1">
      <c r="B84" s="350"/>
      <c r="C84" s="176" t="s">
        <v>18</v>
      </c>
      <c r="D84" s="171">
        <v>0</v>
      </c>
      <c r="E84" s="171">
        <v>0</v>
      </c>
      <c r="F84" s="171">
        <v>0</v>
      </c>
      <c r="G84" s="171">
        <v>0</v>
      </c>
      <c r="H84" s="172">
        <v>0</v>
      </c>
      <c r="I84" s="173">
        <v>0</v>
      </c>
      <c r="J84" s="173">
        <v>0</v>
      </c>
      <c r="K84" s="172">
        <v>0</v>
      </c>
      <c r="L84" s="173">
        <v>0</v>
      </c>
      <c r="N84" s="111"/>
      <c r="O84" s="111"/>
      <c r="P84" s="111"/>
    </row>
    <row r="85" spans="2:12" ht="13.5" customHeight="1">
      <c r="B85" s="154" t="s">
        <v>231</v>
      </c>
      <c r="C85" s="180"/>
      <c r="D85" s="181"/>
      <c r="E85" s="181"/>
      <c r="F85" s="181"/>
      <c r="G85" s="181"/>
      <c r="H85" s="182"/>
      <c r="I85" s="183"/>
      <c r="J85" s="183"/>
      <c r="K85" s="206"/>
      <c r="L85" s="183"/>
    </row>
    <row r="86" spans="2:12" ht="13.5" customHeight="1">
      <c r="B86" s="154"/>
      <c r="C86" s="130" t="s">
        <v>14</v>
      </c>
      <c r="D86" s="181">
        <v>25</v>
      </c>
      <c r="E86" s="181">
        <v>18</v>
      </c>
      <c r="F86" s="181">
        <v>5</v>
      </c>
      <c r="G86" s="181">
        <v>5</v>
      </c>
      <c r="H86" s="182">
        <v>0</v>
      </c>
      <c r="I86" s="183">
        <v>11</v>
      </c>
      <c r="J86" s="183">
        <v>2</v>
      </c>
      <c r="K86" s="182">
        <v>7</v>
      </c>
      <c r="L86" s="183">
        <v>1</v>
      </c>
    </row>
    <row r="87" spans="2:12" ht="13.5" customHeight="1">
      <c r="B87" s="154"/>
      <c r="C87" s="130" t="s">
        <v>211</v>
      </c>
      <c r="D87" s="181">
        <v>9</v>
      </c>
      <c r="E87" s="181">
        <v>6</v>
      </c>
      <c r="F87" s="181">
        <v>2</v>
      </c>
      <c r="G87" s="181">
        <v>2</v>
      </c>
      <c r="H87" s="182">
        <v>0</v>
      </c>
      <c r="I87" s="183">
        <v>4</v>
      </c>
      <c r="J87" s="183">
        <v>0</v>
      </c>
      <c r="K87" s="182">
        <v>3</v>
      </c>
      <c r="L87" s="183">
        <v>0</v>
      </c>
    </row>
    <row r="88" spans="2:12" ht="13.5" customHeight="1">
      <c r="B88" s="154"/>
      <c r="C88" s="130" t="s">
        <v>209</v>
      </c>
      <c r="D88" s="181">
        <v>0</v>
      </c>
      <c r="E88" s="181">
        <v>0</v>
      </c>
      <c r="F88" s="181">
        <v>0</v>
      </c>
      <c r="G88" s="181">
        <v>0</v>
      </c>
      <c r="H88" s="182">
        <v>0</v>
      </c>
      <c r="I88" s="183">
        <v>0</v>
      </c>
      <c r="J88" s="183">
        <v>0</v>
      </c>
      <c r="K88" s="182">
        <v>0</v>
      </c>
      <c r="L88" s="183">
        <v>0</v>
      </c>
    </row>
    <row r="89" spans="2:12" ht="13.5" customHeight="1">
      <c r="B89" s="154"/>
      <c r="C89" s="130" t="s">
        <v>236</v>
      </c>
      <c r="D89" s="181">
        <v>15</v>
      </c>
      <c r="E89" s="181">
        <v>12</v>
      </c>
      <c r="F89" s="181">
        <v>3</v>
      </c>
      <c r="G89" s="181">
        <v>3</v>
      </c>
      <c r="H89" s="182">
        <v>0</v>
      </c>
      <c r="I89" s="183">
        <v>7</v>
      </c>
      <c r="J89" s="183">
        <v>2</v>
      </c>
      <c r="K89" s="182">
        <v>3</v>
      </c>
      <c r="L89" s="183">
        <v>0</v>
      </c>
    </row>
    <row r="90" spans="2:12" ht="13.5" customHeight="1">
      <c r="B90" s="154"/>
      <c r="C90" s="130" t="s">
        <v>212</v>
      </c>
      <c r="D90" s="181">
        <v>1</v>
      </c>
      <c r="E90" s="181">
        <v>0</v>
      </c>
      <c r="F90" s="181">
        <v>0</v>
      </c>
      <c r="G90" s="181">
        <v>0</v>
      </c>
      <c r="H90" s="182">
        <v>0</v>
      </c>
      <c r="I90" s="183">
        <v>0</v>
      </c>
      <c r="J90" s="183">
        <v>0</v>
      </c>
      <c r="K90" s="182">
        <v>1</v>
      </c>
      <c r="L90" s="183">
        <v>0</v>
      </c>
    </row>
    <row r="91" spans="2:12" ht="13.5" customHeight="1">
      <c r="B91" s="154"/>
      <c r="C91" s="130" t="s">
        <v>213</v>
      </c>
      <c r="D91" s="181">
        <v>0</v>
      </c>
      <c r="E91" s="181">
        <v>0</v>
      </c>
      <c r="F91" s="181">
        <v>0</v>
      </c>
      <c r="G91" s="181">
        <v>0</v>
      </c>
      <c r="H91" s="182">
        <v>0</v>
      </c>
      <c r="I91" s="183">
        <v>0</v>
      </c>
      <c r="J91" s="183">
        <v>0</v>
      </c>
      <c r="K91" s="182">
        <v>0</v>
      </c>
      <c r="L91" s="183">
        <v>0</v>
      </c>
    </row>
    <row r="92" spans="2:12" ht="13.5" customHeight="1">
      <c r="B92" s="154"/>
      <c r="C92" s="130" t="s">
        <v>214</v>
      </c>
      <c r="D92" s="181">
        <v>0</v>
      </c>
      <c r="E92" s="181">
        <v>0</v>
      </c>
      <c r="F92" s="181">
        <v>0</v>
      </c>
      <c r="G92" s="181">
        <v>0</v>
      </c>
      <c r="H92" s="182">
        <v>0</v>
      </c>
      <c r="I92" s="183">
        <v>0</v>
      </c>
      <c r="J92" s="183">
        <v>0</v>
      </c>
      <c r="K92" s="182">
        <v>0</v>
      </c>
      <c r="L92" s="183">
        <v>0</v>
      </c>
    </row>
    <row r="93" spans="2:12" ht="13.5" customHeight="1">
      <c r="B93" s="154"/>
      <c r="C93" s="130" t="s">
        <v>17</v>
      </c>
      <c r="D93" s="181">
        <v>0</v>
      </c>
      <c r="E93" s="181">
        <v>0</v>
      </c>
      <c r="F93" s="181">
        <v>0</v>
      </c>
      <c r="G93" s="181">
        <v>0</v>
      </c>
      <c r="H93" s="182">
        <v>0</v>
      </c>
      <c r="I93" s="183">
        <v>0</v>
      </c>
      <c r="J93" s="183">
        <v>0</v>
      </c>
      <c r="K93" s="182">
        <v>0</v>
      </c>
      <c r="L93" s="183">
        <v>1</v>
      </c>
    </row>
    <row r="94" spans="2:12" ht="13.5" customHeight="1">
      <c r="B94" s="154"/>
      <c r="C94" s="130" t="s">
        <v>210</v>
      </c>
      <c r="D94" s="181">
        <v>0</v>
      </c>
      <c r="E94" s="181">
        <v>0</v>
      </c>
      <c r="F94" s="181">
        <v>0</v>
      </c>
      <c r="G94" s="181">
        <v>0</v>
      </c>
      <c r="H94" s="182">
        <v>0</v>
      </c>
      <c r="I94" s="183">
        <v>0</v>
      </c>
      <c r="J94" s="183">
        <v>0</v>
      </c>
      <c r="K94" s="182">
        <v>0</v>
      </c>
      <c r="L94" s="183">
        <v>0</v>
      </c>
    </row>
    <row r="95" spans="2:16" s="99" customFormat="1" ht="13.5" customHeight="1">
      <c r="B95" s="350"/>
      <c r="C95" s="176" t="s">
        <v>18</v>
      </c>
      <c r="D95" s="171">
        <v>0</v>
      </c>
      <c r="E95" s="171">
        <v>0</v>
      </c>
      <c r="F95" s="171">
        <v>0</v>
      </c>
      <c r="G95" s="171">
        <v>0</v>
      </c>
      <c r="H95" s="172">
        <v>0</v>
      </c>
      <c r="I95" s="173">
        <v>0</v>
      </c>
      <c r="J95" s="173">
        <v>0</v>
      </c>
      <c r="K95" s="172">
        <v>0</v>
      </c>
      <c r="L95" s="189">
        <v>0</v>
      </c>
      <c r="N95" s="111"/>
      <c r="O95" s="111"/>
      <c r="P95" s="111"/>
    </row>
    <row r="96" spans="2:12" ht="13.5" customHeight="1">
      <c r="B96" s="154" t="s">
        <v>232</v>
      </c>
      <c r="C96" s="180"/>
      <c r="D96" s="181"/>
      <c r="E96" s="181"/>
      <c r="F96" s="181"/>
      <c r="G96" s="181"/>
      <c r="H96" s="182"/>
      <c r="I96" s="183"/>
      <c r="J96" s="183"/>
      <c r="K96" s="182"/>
      <c r="L96" s="207"/>
    </row>
    <row r="97" spans="2:12" ht="13.5" customHeight="1">
      <c r="B97" s="154"/>
      <c r="C97" s="130" t="s">
        <v>14</v>
      </c>
      <c r="D97" s="181">
        <v>22</v>
      </c>
      <c r="E97" s="181">
        <v>19</v>
      </c>
      <c r="F97" s="181">
        <v>11</v>
      </c>
      <c r="G97" s="181">
        <v>11</v>
      </c>
      <c r="H97" s="182">
        <v>0</v>
      </c>
      <c r="I97" s="183">
        <v>5</v>
      </c>
      <c r="J97" s="183">
        <v>3</v>
      </c>
      <c r="K97" s="182">
        <v>3</v>
      </c>
      <c r="L97" s="183">
        <v>5</v>
      </c>
    </row>
    <row r="98" spans="2:12" ht="13.5" customHeight="1">
      <c r="B98" s="154"/>
      <c r="C98" s="130" t="s">
        <v>211</v>
      </c>
      <c r="D98" s="181">
        <v>11</v>
      </c>
      <c r="E98" s="181">
        <v>10</v>
      </c>
      <c r="F98" s="181">
        <v>5</v>
      </c>
      <c r="G98" s="181">
        <v>5</v>
      </c>
      <c r="H98" s="182">
        <v>0</v>
      </c>
      <c r="I98" s="183">
        <v>3</v>
      </c>
      <c r="J98" s="183">
        <v>2</v>
      </c>
      <c r="K98" s="182">
        <v>1</v>
      </c>
      <c r="L98" s="183">
        <v>0</v>
      </c>
    </row>
    <row r="99" spans="2:12" ht="13.5" customHeight="1">
      <c r="B99" s="154"/>
      <c r="C99" s="130" t="s">
        <v>209</v>
      </c>
      <c r="D99" s="181">
        <v>0</v>
      </c>
      <c r="E99" s="181">
        <v>0</v>
      </c>
      <c r="F99" s="181">
        <v>0</v>
      </c>
      <c r="G99" s="181">
        <v>0</v>
      </c>
      <c r="H99" s="182">
        <v>0</v>
      </c>
      <c r="I99" s="183">
        <v>0</v>
      </c>
      <c r="J99" s="183">
        <v>0</v>
      </c>
      <c r="K99" s="182">
        <v>0</v>
      </c>
      <c r="L99" s="183">
        <v>0</v>
      </c>
    </row>
    <row r="100" spans="2:12" ht="13.5" customHeight="1">
      <c r="B100" s="154"/>
      <c r="C100" s="130" t="s">
        <v>236</v>
      </c>
      <c r="D100" s="181">
        <v>10</v>
      </c>
      <c r="E100" s="181">
        <v>8</v>
      </c>
      <c r="F100" s="181">
        <v>6</v>
      </c>
      <c r="G100" s="181">
        <v>6</v>
      </c>
      <c r="H100" s="182">
        <v>0</v>
      </c>
      <c r="I100" s="183">
        <v>2</v>
      </c>
      <c r="J100" s="183">
        <v>0</v>
      </c>
      <c r="K100" s="182">
        <v>2</v>
      </c>
      <c r="L100" s="183">
        <v>0</v>
      </c>
    </row>
    <row r="101" spans="2:12" ht="13.5" customHeight="1">
      <c r="B101" s="154"/>
      <c r="C101" s="130" t="s">
        <v>212</v>
      </c>
      <c r="D101" s="181">
        <v>1</v>
      </c>
      <c r="E101" s="181">
        <v>1</v>
      </c>
      <c r="F101" s="181">
        <v>0</v>
      </c>
      <c r="G101" s="181">
        <v>0</v>
      </c>
      <c r="H101" s="182">
        <v>0</v>
      </c>
      <c r="I101" s="183">
        <v>0</v>
      </c>
      <c r="J101" s="183">
        <v>1</v>
      </c>
      <c r="K101" s="182">
        <v>0</v>
      </c>
      <c r="L101" s="183">
        <v>0</v>
      </c>
    </row>
    <row r="102" spans="2:12" ht="13.5" customHeight="1">
      <c r="B102" s="154"/>
      <c r="C102" s="130" t="s">
        <v>213</v>
      </c>
      <c r="D102" s="181">
        <v>0</v>
      </c>
      <c r="E102" s="181">
        <v>0</v>
      </c>
      <c r="F102" s="181">
        <v>0</v>
      </c>
      <c r="G102" s="181">
        <v>0</v>
      </c>
      <c r="H102" s="182">
        <v>0</v>
      </c>
      <c r="I102" s="183">
        <v>0</v>
      </c>
      <c r="J102" s="183">
        <v>0</v>
      </c>
      <c r="K102" s="182">
        <v>0</v>
      </c>
      <c r="L102" s="183">
        <v>0</v>
      </c>
    </row>
    <row r="103" spans="2:12" ht="13.5" customHeight="1">
      <c r="B103" s="154"/>
      <c r="C103" s="130" t="s">
        <v>214</v>
      </c>
      <c r="D103" s="181">
        <v>0</v>
      </c>
      <c r="E103" s="181">
        <v>0</v>
      </c>
      <c r="F103" s="181">
        <v>0</v>
      </c>
      <c r="G103" s="181">
        <v>0</v>
      </c>
      <c r="H103" s="182">
        <v>0</v>
      </c>
      <c r="I103" s="183">
        <v>0</v>
      </c>
      <c r="J103" s="183">
        <v>0</v>
      </c>
      <c r="K103" s="182">
        <v>0</v>
      </c>
      <c r="L103" s="183">
        <v>0</v>
      </c>
    </row>
    <row r="104" spans="2:12" ht="13.5" customHeight="1">
      <c r="B104" s="154"/>
      <c r="C104" s="130" t="s">
        <v>17</v>
      </c>
      <c r="D104" s="181">
        <v>0</v>
      </c>
      <c r="E104" s="181">
        <v>0</v>
      </c>
      <c r="F104" s="181">
        <v>0</v>
      </c>
      <c r="G104" s="181">
        <v>0</v>
      </c>
      <c r="H104" s="182">
        <v>0</v>
      </c>
      <c r="I104" s="183">
        <v>0</v>
      </c>
      <c r="J104" s="183">
        <v>0</v>
      </c>
      <c r="K104" s="182">
        <v>0</v>
      </c>
      <c r="L104" s="183">
        <v>5</v>
      </c>
    </row>
    <row r="105" spans="2:12" ht="13.5" customHeight="1">
      <c r="B105" s="154"/>
      <c r="C105" s="130" t="s">
        <v>210</v>
      </c>
      <c r="D105" s="181">
        <v>0</v>
      </c>
      <c r="E105" s="181">
        <v>0</v>
      </c>
      <c r="F105" s="181">
        <v>0</v>
      </c>
      <c r="G105" s="181">
        <v>0</v>
      </c>
      <c r="H105" s="182">
        <v>0</v>
      </c>
      <c r="I105" s="183">
        <v>0</v>
      </c>
      <c r="J105" s="183">
        <v>0</v>
      </c>
      <c r="K105" s="182">
        <v>0</v>
      </c>
      <c r="L105" s="183">
        <v>0</v>
      </c>
    </row>
    <row r="106" spans="2:16" s="99" customFormat="1" ht="13.5" customHeight="1">
      <c r="B106" s="350"/>
      <c r="C106" s="176" t="s">
        <v>18</v>
      </c>
      <c r="D106" s="171">
        <v>0</v>
      </c>
      <c r="E106" s="171">
        <v>0</v>
      </c>
      <c r="F106" s="171">
        <v>0</v>
      </c>
      <c r="G106" s="171">
        <v>0</v>
      </c>
      <c r="H106" s="172">
        <v>0</v>
      </c>
      <c r="I106" s="173">
        <v>0</v>
      </c>
      <c r="J106" s="173">
        <v>0</v>
      </c>
      <c r="K106" s="172">
        <v>0</v>
      </c>
      <c r="L106" s="173">
        <v>0</v>
      </c>
      <c r="N106" s="111"/>
      <c r="O106" s="111"/>
      <c r="P106" s="111"/>
    </row>
    <row r="107" spans="2:12" ht="15" customHeight="1">
      <c r="B107" s="130" t="s">
        <v>208</v>
      </c>
      <c r="C107" s="130"/>
      <c r="D107" s="180"/>
      <c r="E107" s="180"/>
      <c r="F107" s="180"/>
      <c r="G107" s="180"/>
      <c r="H107" s="180"/>
      <c r="I107" s="180"/>
      <c r="J107" s="180"/>
      <c r="K107" s="180"/>
      <c r="L107" s="180"/>
    </row>
  </sheetData>
  <sheetProtection/>
  <mergeCells count="24">
    <mergeCell ref="D2:K2"/>
    <mergeCell ref="G5:G6"/>
    <mergeCell ref="G61:G62"/>
    <mergeCell ref="F60:H60"/>
    <mergeCell ref="F4:H4"/>
    <mergeCell ref="I4:I6"/>
    <mergeCell ref="L58:L61"/>
    <mergeCell ref="J4:J6"/>
    <mergeCell ref="F5:F6"/>
    <mergeCell ref="L2:L5"/>
    <mergeCell ref="D3:D6"/>
    <mergeCell ref="E3:J3"/>
    <mergeCell ref="K59:K62"/>
    <mergeCell ref="E60:E62"/>
    <mergeCell ref="J60:J62"/>
    <mergeCell ref="F61:F62"/>
    <mergeCell ref="K3:K6"/>
    <mergeCell ref="E4:E6"/>
    <mergeCell ref="H61:H62"/>
    <mergeCell ref="I60:I62"/>
    <mergeCell ref="H5:H6"/>
    <mergeCell ref="D58:K58"/>
    <mergeCell ref="D59:D62"/>
    <mergeCell ref="E59:J59"/>
  </mergeCells>
  <printOptions/>
  <pageMargins left="0.35433070866141736" right="0.13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AG12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00" customWidth="1"/>
    <col min="2" max="2" width="11.00390625" style="109" customWidth="1"/>
    <col min="3" max="3" width="6.125" style="109" customWidth="1"/>
    <col min="4" max="6" width="5.625" style="100" customWidth="1"/>
    <col min="7" max="8" width="6.125" style="100" customWidth="1"/>
    <col min="9" max="13" width="6.375" style="100" customWidth="1"/>
    <col min="14" max="15" width="6.125" style="100" customWidth="1"/>
    <col min="16" max="16" width="7.75390625" style="100" customWidth="1"/>
    <col min="17" max="16384" width="9.00390625" style="100" customWidth="1"/>
  </cols>
  <sheetData>
    <row r="1" spans="2:17" s="117" customFormat="1" ht="16.5" customHeight="1">
      <c r="B1" s="116" t="s">
        <v>300</v>
      </c>
      <c r="C1" s="116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203" t="s">
        <v>201</v>
      </c>
    </row>
    <row r="2" spans="2:15" s="117" customFormat="1" ht="15" customHeight="1">
      <c r="B2" s="118"/>
      <c r="C2" s="515" t="s">
        <v>14</v>
      </c>
      <c r="D2" s="517" t="s">
        <v>0</v>
      </c>
      <c r="E2" s="507"/>
      <c r="F2" s="507"/>
      <c r="G2" s="507"/>
      <c r="H2" s="507"/>
      <c r="I2" s="507"/>
      <c r="J2" s="507"/>
      <c r="K2" s="505"/>
      <c r="L2" s="525" t="s">
        <v>44</v>
      </c>
      <c r="M2" s="549" t="s">
        <v>41</v>
      </c>
      <c r="N2" s="555" t="s">
        <v>77</v>
      </c>
      <c r="O2" s="556"/>
    </row>
    <row r="3" spans="2:15" s="117" customFormat="1" ht="15" customHeight="1">
      <c r="B3" s="118"/>
      <c r="C3" s="547"/>
      <c r="D3" s="515" t="s">
        <v>14</v>
      </c>
      <c r="E3" s="517" t="s">
        <v>2</v>
      </c>
      <c r="F3" s="518"/>
      <c r="G3" s="518"/>
      <c r="H3" s="518"/>
      <c r="I3" s="518"/>
      <c r="J3" s="519"/>
      <c r="K3" s="551" t="s">
        <v>10</v>
      </c>
      <c r="L3" s="526"/>
      <c r="M3" s="550"/>
      <c r="N3" s="557"/>
      <c r="O3" s="558"/>
    </row>
    <row r="4" spans="2:15" s="117" customFormat="1" ht="16.5" customHeight="1">
      <c r="B4" s="118"/>
      <c r="C4" s="547"/>
      <c r="D4" s="547"/>
      <c r="E4" s="523" t="s">
        <v>14</v>
      </c>
      <c r="F4" s="504" t="s">
        <v>40</v>
      </c>
      <c r="G4" s="507"/>
      <c r="H4" s="505"/>
      <c r="I4" s="562" t="s">
        <v>42</v>
      </c>
      <c r="J4" s="525" t="s">
        <v>43</v>
      </c>
      <c r="K4" s="552"/>
      <c r="L4" s="526"/>
      <c r="M4" s="550"/>
      <c r="N4" s="557"/>
      <c r="O4" s="558"/>
    </row>
    <row r="5" spans="2:15" s="107" customFormat="1" ht="15.75" customHeight="1">
      <c r="B5" s="20"/>
      <c r="C5" s="547"/>
      <c r="D5" s="524"/>
      <c r="E5" s="524"/>
      <c r="F5" s="524" t="s">
        <v>14</v>
      </c>
      <c r="G5" s="543" t="s">
        <v>13</v>
      </c>
      <c r="H5" s="548" t="s">
        <v>4</v>
      </c>
      <c r="I5" s="563"/>
      <c r="J5" s="526"/>
      <c r="K5" s="553"/>
      <c r="L5" s="526"/>
      <c r="M5" s="550"/>
      <c r="N5" s="557"/>
      <c r="O5" s="558"/>
    </row>
    <row r="6" spans="2:15" s="204" customFormat="1" ht="17.25" customHeight="1">
      <c r="B6" s="121"/>
      <c r="C6" s="547"/>
      <c r="D6" s="524"/>
      <c r="E6" s="524"/>
      <c r="F6" s="509"/>
      <c r="G6" s="511"/>
      <c r="H6" s="554"/>
      <c r="I6" s="563"/>
      <c r="J6" s="526"/>
      <c r="K6" s="553"/>
      <c r="L6" s="526"/>
      <c r="M6" s="550"/>
      <c r="N6" s="142" t="s">
        <v>5</v>
      </c>
      <c r="O6" s="144" t="s">
        <v>9</v>
      </c>
    </row>
    <row r="7" spans="2:15" s="107" customFormat="1" ht="18" customHeight="1">
      <c r="B7" s="141" t="s">
        <v>39</v>
      </c>
      <c r="C7" s="355">
        <v>414</v>
      </c>
      <c r="D7" s="227">
        <v>138</v>
      </c>
      <c r="E7" s="227">
        <v>107</v>
      </c>
      <c r="F7" s="227">
        <v>47</v>
      </c>
      <c r="G7" s="40">
        <v>47</v>
      </c>
      <c r="H7" s="356"/>
      <c r="I7" s="356">
        <v>35</v>
      </c>
      <c r="J7" s="356">
        <v>25</v>
      </c>
      <c r="K7" s="356">
        <v>31</v>
      </c>
      <c r="L7" s="356">
        <v>244</v>
      </c>
      <c r="M7" s="228">
        <v>32</v>
      </c>
      <c r="N7" s="40">
        <v>27</v>
      </c>
      <c r="O7" s="356">
        <v>68</v>
      </c>
    </row>
    <row r="8" spans="2:15" s="107" customFormat="1" ht="15" customHeight="1">
      <c r="B8" s="242" t="s">
        <v>62</v>
      </c>
      <c r="C8" s="131">
        <v>25</v>
      </c>
      <c r="D8" s="8">
        <v>11</v>
      </c>
      <c r="E8" s="8">
        <v>7</v>
      </c>
      <c r="F8" s="8">
        <v>4</v>
      </c>
      <c r="G8" s="9">
        <v>4</v>
      </c>
      <c r="H8" s="27"/>
      <c r="I8" s="27">
        <v>1</v>
      </c>
      <c r="J8" s="27">
        <v>2</v>
      </c>
      <c r="K8" s="27">
        <v>4</v>
      </c>
      <c r="L8" s="27">
        <v>14</v>
      </c>
      <c r="M8" s="10"/>
      <c r="N8" s="9">
        <v>1</v>
      </c>
      <c r="O8" s="27">
        <v>2</v>
      </c>
    </row>
    <row r="9" spans="2:29" s="107" customFormat="1" ht="15" customHeight="1">
      <c r="B9" s="242" t="s">
        <v>68</v>
      </c>
      <c r="C9" s="131">
        <v>92</v>
      </c>
      <c r="D9" s="8">
        <v>19</v>
      </c>
      <c r="E9" s="8">
        <v>14</v>
      </c>
      <c r="F9" s="8">
        <v>4</v>
      </c>
      <c r="G9" s="9">
        <v>4</v>
      </c>
      <c r="H9" s="27"/>
      <c r="I9" s="27">
        <v>3</v>
      </c>
      <c r="J9" s="27">
        <v>7</v>
      </c>
      <c r="K9" s="27">
        <v>5</v>
      </c>
      <c r="L9" s="27">
        <v>49</v>
      </c>
      <c r="M9" s="10">
        <v>24</v>
      </c>
      <c r="N9" s="9">
        <v>7</v>
      </c>
      <c r="O9" s="27">
        <v>9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</row>
    <row r="10" spans="2:15" s="107" customFormat="1" ht="15" customHeight="1">
      <c r="B10" s="242" t="s">
        <v>69</v>
      </c>
      <c r="C10" s="131">
        <v>42</v>
      </c>
      <c r="D10" s="8">
        <v>17</v>
      </c>
      <c r="E10" s="8">
        <v>15</v>
      </c>
      <c r="F10" s="8">
        <v>7</v>
      </c>
      <c r="G10" s="9">
        <v>7</v>
      </c>
      <c r="H10" s="27"/>
      <c r="I10" s="27">
        <v>4</v>
      </c>
      <c r="J10" s="27">
        <v>4</v>
      </c>
      <c r="K10" s="27">
        <v>2</v>
      </c>
      <c r="L10" s="27">
        <v>25</v>
      </c>
      <c r="M10" s="10"/>
      <c r="N10" s="9">
        <v>4</v>
      </c>
      <c r="O10" s="27">
        <v>2</v>
      </c>
    </row>
    <row r="11" spans="2:15" s="107" customFormat="1" ht="15" customHeight="1">
      <c r="B11" s="248" t="s">
        <v>6</v>
      </c>
      <c r="C11" s="345">
        <v>129</v>
      </c>
      <c r="D11" s="5">
        <v>47</v>
      </c>
      <c r="E11" s="5">
        <v>35</v>
      </c>
      <c r="F11" s="5">
        <v>16</v>
      </c>
      <c r="G11" s="6">
        <v>16</v>
      </c>
      <c r="H11" s="25"/>
      <c r="I11" s="25">
        <v>13</v>
      </c>
      <c r="J11" s="25">
        <v>6</v>
      </c>
      <c r="K11" s="25">
        <v>12</v>
      </c>
      <c r="L11" s="25">
        <v>74</v>
      </c>
      <c r="M11" s="7">
        <v>8</v>
      </c>
      <c r="N11" s="6">
        <v>10</v>
      </c>
      <c r="O11" s="25">
        <v>38</v>
      </c>
    </row>
    <row r="12" spans="2:15" s="107" customFormat="1" ht="15" customHeight="1">
      <c r="B12" s="243" t="s">
        <v>136</v>
      </c>
      <c r="C12" s="354">
        <v>37</v>
      </c>
      <c r="D12" s="11">
        <v>10</v>
      </c>
      <c r="E12" s="11">
        <v>8</v>
      </c>
      <c r="F12" s="11">
        <v>3</v>
      </c>
      <c r="G12" s="12">
        <v>3</v>
      </c>
      <c r="H12" s="29"/>
      <c r="I12" s="29">
        <v>4</v>
      </c>
      <c r="J12" s="29">
        <v>1</v>
      </c>
      <c r="K12" s="29">
        <v>2</v>
      </c>
      <c r="L12" s="29">
        <v>27</v>
      </c>
      <c r="M12" s="13"/>
      <c r="N12" s="12">
        <v>1</v>
      </c>
      <c r="O12" s="29">
        <v>5</v>
      </c>
    </row>
    <row r="13" spans="2:15" s="107" customFormat="1" ht="15" customHeight="1">
      <c r="B13" s="242" t="s">
        <v>66</v>
      </c>
      <c r="C13" s="131">
        <v>38</v>
      </c>
      <c r="D13" s="8">
        <v>14</v>
      </c>
      <c r="E13" s="8">
        <v>11</v>
      </c>
      <c r="F13" s="8">
        <v>4</v>
      </c>
      <c r="G13" s="9">
        <v>4</v>
      </c>
      <c r="H13" s="27"/>
      <c r="I13" s="27">
        <v>5</v>
      </c>
      <c r="J13" s="27">
        <v>2</v>
      </c>
      <c r="K13" s="27">
        <v>3</v>
      </c>
      <c r="L13" s="27">
        <v>24</v>
      </c>
      <c r="M13" s="10"/>
      <c r="N13" s="9">
        <v>1</v>
      </c>
      <c r="O13" s="27">
        <v>3</v>
      </c>
    </row>
    <row r="14" spans="2:15" s="107" customFormat="1" ht="15" customHeight="1">
      <c r="B14" s="243" t="s">
        <v>67</v>
      </c>
      <c r="C14" s="354">
        <v>51</v>
      </c>
      <c r="D14" s="11">
        <v>20</v>
      </c>
      <c r="E14" s="11">
        <v>17</v>
      </c>
      <c r="F14" s="11">
        <v>9</v>
      </c>
      <c r="G14" s="12">
        <v>9</v>
      </c>
      <c r="H14" s="29"/>
      <c r="I14" s="29">
        <v>5</v>
      </c>
      <c r="J14" s="29">
        <v>3</v>
      </c>
      <c r="K14" s="29">
        <v>3</v>
      </c>
      <c r="L14" s="29">
        <v>31</v>
      </c>
      <c r="M14" s="13"/>
      <c r="N14" s="12">
        <v>3</v>
      </c>
      <c r="O14" s="29">
        <v>9</v>
      </c>
    </row>
    <row r="15" spans="2:15" s="107" customFormat="1" ht="24.75" customHeight="1">
      <c r="B15" s="20"/>
      <c r="C15" s="2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17" customFormat="1" ht="16.5" customHeight="1">
      <c r="B16" s="116" t="s">
        <v>301</v>
      </c>
      <c r="C16" s="11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2:15" s="117" customFormat="1" ht="15" customHeight="1">
      <c r="B17" s="118"/>
      <c r="C17" s="527" t="s">
        <v>14</v>
      </c>
      <c r="D17" s="517" t="s">
        <v>0</v>
      </c>
      <c r="E17" s="507"/>
      <c r="F17" s="507"/>
      <c r="G17" s="507"/>
      <c r="H17" s="507"/>
      <c r="I17" s="507"/>
      <c r="J17" s="507"/>
      <c r="K17" s="505"/>
      <c r="L17" s="525" t="s">
        <v>44</v>
      </c>
      <c r="M17" s="549" t="s">
        <v>41</v>
      </c>
      <c r="N17" s="555" t="s">
        <v>77</v>
      </c>
      <c r="O17" s="556"/>
    </row>
    <row r="18" spans="2:15" s="117" customFormat="1" ht="15" customHeight="1">
      <c r="B18" s="118"/>
      <c r="C18" s="528"/>
      <c r="D18" s="547" t="s">
        <v>14</v>
      </c>
      <c r="E18" s="517" t="s">
        <v>2</v>
      </c>
      <c r="F18" s="518"/>
      <c r="G18" s="518"/>
      <c r="H18" s="518"/>
      <c r="I18" s="518"/>
      <c r="J18" s="519"/>
      <c r="K18" s="551" t="s">
        <v>10</v>
      </c>
      <c r="L18" s="526"/>
      <c r="M18" s="550"/>
      <c r="N18" s="557"/>
      <c r="O18" s="558"/>
    </row>
    <row r="19" spans="2:15" s="117" customFormat="1" ht="16.5" customHeight="1">
      <c r="B19" s="118"/>
      <c r="C19" s="528"/>
      <c r="D19" s="547"/>
      <c r="E19" s="524" t="s">
        <v>14</v>
      </c>
      <c r="F19" s="504" t="s">
        <v>3</v>
      </c>
      <c r="G19" s="507"/>
      <c r="H19" s="505"/>
      <c r="I19" s="525" t="s">
        <v>42</v>
      </c>
      <c r="J19" s="525" t="s">
        <v>43</v>
      </c>
      <c r="K19" s="552"/>
      <c r="L19" s="526"/>
      <c r="M19" s="550"/>
      <c r="N19" s="557"/>
      <c r="O19" s="558"/>
    </row>
    <row r="20" spans="2:15" s="107" customFormat="1" ht="16.5" customHeight="1">
      <c r="B20" s="20"/>
      <c r="C20" s="528"/>
      <c r="D20" s="524"/>
      <c r="E20" s="524"/>
      <c r="F20" s="510" t="s">
        <v>14</v>
      </c>
      <c r="G20" s="549" t="s">
        <v>13</v>
      </c>
      <c r="H20" s="510" t="s">
        <v>4</v>
      </c>
      <c r="I20" s="526"/>
      <c r="J20" s="526"/>
      <c r="K20" s="553"/>
      <c r="L20" s="526"/>
      <c r="M20" s="550"/>
      <c r="N20" s="559"/>
      <c r="O20" s="560"/>
    </row>
    <row r="21" spans="2:15" s="126" customFormat="1" ht="17.25" customHeight="1">
      <c r="B21" s="123"/>
      <c r="C21" s="544"/>
      <c r="D21" s="524"/>
      <c r="E21" s="524"/>
      <c r="F21" s="511"/>
      <c r="G21" s="561"/>
      <c r="H21" s="511"/>
      <c r="I21" s="526"/>
      <c r="J21" s="526"/>
      <c r="K21" s="553"/>
      <c r="L21" s="526"/>
      <c r="M21" s="550"/>
      <c r="N21" s="142" t="s">
        <v>5</v>
      </c>
      <c r="O21" s="143" t="s">
        <v>9</v>
      </c>
    </row>
    <row r="22" spans="2:32" s="107" customFormat="1" ht="15" customHeight="1">
      <c r="B22" s="280" t="s">
        <v>39</v>
      </c>
      <c r="C22" s="345">
        <v>414</v>
      </c>
      <c r="D22" s="88">
        <v>138</v>
      </c>
      <c r="E22" s="88">
        <v>107</v>
      </c>
      <c r="F22" s="88">
        <v>47</v>
      </c>
      <c r="G22" s="88">
        <v>47</v>
      </c>
      <c r="H22" s="89">
        <v>0</v>
      </c>
      <c r="I22" s="90">
        <v>35</v>
      </c>
      <c r="J22" s="90">
        <v>25</v>
      </c>
      <c r="K22" s="90">
        <v>31</v>
      </c>
      <c r="L22" s="90">
        <v>244</v>
      </c>
      <c r="M22" s="87">
        <v>32</v>
      </c>
      <c r="N22" s="89">
        <v>27</v>
      </c>
      <c r="O22" s="90">
        <v>68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>
        <f>SUM(Q23:Q24)</f>
        <v>0</v>
      </c>
      <c r="AF22" s="202">
        <f>SUM(R23:R24)</f>
        <v>0</v>
      </c>
    </row>
    <row r="23" spans="2:15" s="107" customFormat="1" ht="15" customHeight="1">
      <c r="B23" s="306" t="s">
        <v>25</v>
      </c>
      <c r="C23" s="131">
        <v>217</v>
      </c>
      <c r="D23" s="84">
        <v>72</v>
      </c>
      <c r="E23" s="84">
        <v>57</v>
      </c>
      <c r="F23" s="84">
        <v>31</v>
      </c>
      <c r="G23" s="84">
        <v>31</v>
      </c>
      <c r="H23" s="85">
        <v>0</v>
      </c>
      <c r="I23" s="86">
        <v>16</v>
      </c>
      <c r="J23" s="86">
        <v>10</v>
      </c>
      <c r="K23" s="86">
        <v>15</v>
      </c>
      <c r="L23" s="86">
        <v>132</v>
      </c>
      <c r="M23" s="83">
        <v>13</v>
      </c>
      <c r="N23" s="85">
        <v>10</v>
      </c>
      <c r="O23" s="86">
        <v>36</v>
      </c>
    </row>
    <row r="24" spans="2:15" s="107" customFormat="1" ht="13.5" customHeight="1">
      <c r="B24" s="360" t="s">
        <v>27</v>
      </c>
      <c r="C24" s="171">
        <v>197</v>
      </c>
      <c r="D24" s="357">
        <v>66</v>
      </c>
      <c r="E24" s="357">
        <v>50</v>
      </c>
      <c r="F24" s="357">
        <v>16</v>
      </c>
      <c r="G24" s="357">
        <v>16</v>
      </c>
      <c r="H24" s="245">
        <v>0</v>
      </c>
      <c r="I24" s="358">
        <v>19</v>
      </c>
      <c r="J24" s="358">
        <v>15</v>
      </c>
      <c r="K24" s="358">
        <v>16</v>
      </c>
      <c r="L24" s="358">
        <v>112</v>
      </c>
      <c r="M24" s="359">
        <v>19</v>
      </c>
      <c r="N24" s="245">
        <v>17</v>
      </c>
      <c r="O24" s="358">
        <v>32</v>
      </c>
    </row>
    <row r="25" spans="2:15" s="107" customFormat="1" ht="12.75" customHeight="1">
      <c r="B25" s="240" t="s">
        <v>28</v>
      </c>
      <c r="C25" s="131">
        <v>0</v>
      </c>
      <c r="D25" s="84">
        <v>0</v>
      </c>
      <c r="E25" s="84">
        <v>0</v>
      </c>
      <c r="F25" s="84">
        <v>0</v>
      </c>
      <c r="G25" s="84">
        <v>0</v>
      </c>
      <c r="H25" s="85">
        <v>0</v>
      </c>
      <c r="I25" s="86">
        <v>0</v>
      </c>
      <c r="J25" s="86">
        <v>0</v>
      </c>
      <c r="K25" s="86">
        <v>0</v>
      </c>
      <c r="L25" s="86">
        <v>0</v>
      </c>
      <c r="M25" s="83">
        <v>0</v>
      </c>
      <c r="N25" s="85">
        <v>0</v>
      </c>
      <c r="O25" s="86">
        <v>10</v>
      </c>
    </row>
    <row r="26" spans="2:15" s="107" customFormat="1" ht="12.75" customHeight="1">
      <c r="B26" s="238" t="s">
        <v>45</v>
      </c>
      <c r="C26" s="131">
        <v>0</v>
      </c>
      <c r="D26" s="84">
        <v>0</v>
      </c>
      <c r="E26" s="84">
        <v>0</v>
      </c>
      <c r="F26" s="84">
        <v>0</v>
      </c>
      <c r="G26" s="84">
        <v>0</v>
      </c>
      <c r="H26" s="85">
        <v>0</v>
      </c>
      <c r="I26" s="86">
        <v>0</v>
      </c>
      <c r="J26" s="86">
        <v>0</v>
      </c>
      <c r="K26" s="86">
        <v>0</v>
      </c>
      <c r="L26" s="86">
        <v>0</v>
      </c>
      <c r="M26" s="83">
        <v>0</v>
      </c>
      <c r="N26" s="85">
        <v>0</v>
      </c>
      <c r="O26" s="86">
        <v>7</v>
      </c>
    </row>
    <row r="27" spans="2:15" s="107" customFormat="1" ht="12.75" customHeight="1">
      <c r="B27" s="238" t="s">
        <v>26</v>
      </c>
      <c r="C27" s="131">
        <v>0</v>
      </c>
      <c r="D27" s="84">
        <v>0</v>
      </c>
      <c r="E27" s="84">
        <v>0</v>
      </c>
      <c r="F27" s="84">
        <v>0</v>
      </c>
      <c r="G27" s="84">
        <v>0</v>
      </c>
      <c r="H27" s="85">
        <v>0</v>
      </c>
      <c r="I27" s="86">
        <v>0</v>
      </c>
      <c r="J27" s="86">
        <v>0</v>
      </c>
      <c r="K27" s="86">
        <v>0</v>
      </c>
      <c r="L27" s="86">
        <v>0</v>
      </c>
      <c r="M27" s="83">
        <v>0</v>
      </c>
      <c r="N27" s="85">
        <v>0</v>
      </c>
      <c r="O27" s="86">
        <v>3</v>
      </c>
    </row>
    <row r="28" spans="2:15" s="107" customFormat="1" ht="12.75" customHeight="1">
      <c r="B28" s="237" t="s">
        <v>29</v>
      </c>
      <c r="C28" s="345">
        <v>1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  <c r="I28" s="90">
        <v>0</v>
      </c>
      <c r="J28" s="90">
        <v>0</v>
      </c>
      <c r="K28" s="90">
        <v>0</v>
      </c>
      <c r="L28" s="90">
        <v>1</v>
      </c>
      <c r="M28" s="87">
        <v>0</v>
      </c>
      <c r="N28" s="89">
        <v>0</v>
      </c>
      <c r="O28" s="90">
        <v>2</v>
      </c>
    </row>
    <row r="29" spans="2:15" s="107" customFormat="1" ht="12.75" customHeight="1">
      <c r="B29" s="238" t="s">
        <v>45</v>
      </c>
      <c r="C29" s="131">
        <v>0</v>
      </c>
      <c r="D29" s="84">
        <v>0</v>
      </c>
      <c r="E29" s="84">
        <v>0</v>
      </c>
      <c r="F29" s="84">
        <v>0</v>
      </c>
      <c r="G29" s="84">
        <v>0</v>
      </c>
      <c r="H29" s="85">
        <v>0</v>
      </c>
      <c r="I29" s="86">
        <v>0</v>
      </c>
      <c r="J29" s="86">
        <v>0</v>
      </c>
      <c r="K29" s="86">
        <v>0</v>
      </c>
      <c r="L29" s="86">
        <v>0</v>
      </c>
      <c r="M29" s="83">
        <v>0</v>
      </c>
      <c r="N29" s="85">
        <v>0</v>
      </c>
      <c r="O29" s="86">
        <v>1</v>
      </c>
    </row>
    <row r="30" spans="2:15" s="107" customFormat="1" ht="12.75" customHeight="1">
      <c r="B30" s="238" t="s">
        <v>26</v>
      </c>
      <c r="C30" s="131">
        <v>1</v>
      </c>
      <c r="D30" s="84">
        <v>0</v>
      </c>
      <c r="E30" s="84">
        <v>0</v>
      </c>
      <c r="F30" s="84">
        <v>0</v>
      </c>
      <c r="G30" s="84">
        <v>0</v>
      </c>
      <c r="H30" s="85">
        <v>0</v>
      </c>
      <c r="I30" s="86">
        <v>0</v>
      </c>
      <c r="J30" s="86">
        <v>0</v>
      </c>
      <c r="K30" s="86">
        <v>0</v>
      </c>
      <c r="L30" s="86">
        <v>1</v>
      </c>
      <c r="M30" s="83">
        <v>0</v>
      </c>
      <c r="N30" s="85">
        <v>0</v>
      </c>
      <c r="O30" s="86">
        <v>1</v>
      </c>
    </row>
    <row r="31" spans="2:15" s="107" customFormat="1" ht="12.75" customHeight="1">
      <c r="B31" s="237" t="s">
        <v>30</v>
      </c>
      <c r="C31" s="345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  <c r="I31" s="90">
        <v>0</v>
      </c>
      <c r="J31" s="90">
        <v>0</v>
      </c>
      <c r="K31" s="90">
        <v>0</v>
      </c>
      <c r="L31" s="90">
        <v>0</v>
      </c>
      <c r="M31" s="87">
        <v>0</v>
      </c>
      <c r="N31" s="89">
        <v>0</v>
      </c>
      <c r="O31" s="90">
        <v>1</v>
      </c>
    </row>
    <row r="32" spans="2:15" s="107" customFormat="1" ht="12.75" customHeight="1">
      <c r="B32" s="238" t="s">
        <v>45</v>
      </c>
      <c r="C32" s="131">
        <v>0</v>
      </c>
      <c r="D32" s="84">
        <v>0</v>
      </c>
      <c r="E32" s="84">
        <v>0</v>
      </c>
      <c r="F32" s="84">
        <v>0</v>
      </c>
      <c r="G32" s="84">
        <v>0</v>
      </c>
      <c r="H32" s="85">
        <v>0</v>
      </c>
      <c r="I32" s="86">
        <v>0</v>
      </c>
      <c r="J32" s="86">
        <v>0</v>
      </c>
      <c r="K32" s="86">
        <v>0</v>
      </c>
      <c r="L32" s="86">
        <v>0</v>
      </c>
      <c r="M32" s="83">
        <v>0</v>
      </c>
      <c r="N32" s="85">
        <v>0</v>
      </c>
      <c r="O32" s="86">
        <v>1</v>
      </c>
    </row>
    <row r="33" spans="2:15" s="107" customFormat="1" ht="12.75" customHeight="1">
      <c r="B33" s="238" t="s">
        <v>26</v>
      </c>
      <c r="C33" s="131">
        <v>0</v>
      </c>
      <c r="D33" s="84">
        <v>0</v>
      </c>
      <c r="E33" s="84">
        <v>0</v>
      </c>
      <c r="F33" s="84">
        <v>0</v>
      </c>
      <c r="G33" s="84">
        <v>0</v>
      </c>
      <c r="H33" s="85">
        <v>0</v>
      </c>
      <c r="I33" s="86">
        <v>0</v>
      </c>
      <c r="J33" s="86">
        <v>0</v>
      </c>
      <c r="K33" s="86">
        <v>0</v>
      </c>
      <c r="L33" s="86">
        <v>0</v>
      </c>
      <c r="M33" s="83">
        <v>0</v>
      </c>
      <c r="N33" s="85">
        <v>0</v>
      </c>
      <c r="O33" s="86">
        <v>0</v>
      </c>
    </row>
    <row r="34" spans="2:15" s="107" customFormat="1" ht="12.75" customHeight="1">
      <c r="B34" s="237" t="s">
        <v>31</v>
      </c>
      <c r="C34" s="345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  <c r="I34" s="90">
        <v>0</v>
      </c>
      <c r="J34" s="90">
        <v>0</v>
      </c>
      <c r="K34" s="90">
        <v>0</v>
      </c>
      <c r="L34" s="90">
        <v>0</v>
      </c>
      <c r="M34" s="87">
        <v>0</v>
      </c>
      <c r="N34" s="89">
        <v>0</v>
      </c>
      <c r="O34" s="90">
        <v>1</v>
      </c>
    </row>
    <row r="35" spans="2:15" s="107" customFormat="1" ht="12.75" customHeight="1">
      <c r="B35" s="238" t="s">
        <v>45</v>
      </c>
      <c r="C35" s="131">
        <v>0</v>
      </c>
      <c r="D35" s="84">
        <v>0</v>
      </c>
      <c r="E35" s="84">
        <v>0</v>
      </c>
      <c r="F35" s="84">
        <v>0</v>
      </c>
      <c r="G35" s="84">
        <v>0</v>
      </c>
      <c r="H35" s="85">
        <v>0</v>
      </c>
      <c r="I35" s="86">
        <v>0</v>
      </c>
      <c r="J35" s="86">
        <v>0</v>
      </c>
      <c r="K35" s="86">
        <v>0</v>
      </c>
      <c r="L35" s="86">
        <v>0</v>
      </c>
      <c r="M35" s="83">
        <v>0</v>
      </c>
      <c r="N35" s="85">
        <v>0</v>
      </c>
      <c r="O35" s="86">
        <v>1</v>
      </c>
    </row>
    <row r="36" spans="2:15" s="107" customFormat="1" ht="12.75" customHeight="1">
      <c r="B36" s="238" t="s">
        <v>26</v>
      </c>
      <c r="C36" s="131">
        <v>0</v>
      </c>
      <c r="D36" s="84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6">
        <v>0</v>
      </c>
      <c r="K36" s="86">
        <v>0</v>
      </c>
      <c r="L36" s="86">
        <v>0</v>
      </c>
      <c r="M36" s="83">
        <v>0</v>
      </c>
      <c r="N36" s="85">
        <v>0</v>
      </c>
      <c r="O36" s="86">
        <v>0</v>
      </c>
    </row>
    <row r="37" spans="2:31" s="107" customFormat="1" ht="12.75" customHeight="1">
      <c r="B37" s="237" t="s">
        <v>32</v>
      </c>
      <c r="C37" s="345">
        <v>19</v>
      </c>
      <c r="D37" s="88">
        <v>3</v>
      </c>
      <c r="E37" s="88">
        <v>2</v>
      </c>
      <c r="F37" s="88"/>
      <c r="G37" s="88"/>
      <c r="H37" s="89"/>
      <c r="I37" s="90"/>
      <c r="J37" s="90">
        <v>2</v>
      </c>
      <c r="K37" s="90">
        <v>1</v>
      </c>
      <c r="L37" s="90">
        <v>14</v>
      </c>
      <c r="M37" s="87">
        <v>2</v>
      </c>
      <c r="N37" s="89">
        <v>2</v>
      </c>
      <c r="O37" s="90">
        <v>5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</row>
    <row r="38" spans="2:15" s="107" customFormat="1" ht="12.75" customHeight="1">
      <c r="B38" s="238" t="s">
        <v>45</v>
      </c>
      <c r="C38" s="131">
        <v>10</v>
      </c>
      <c r="D38" s="84">
        <v>2</v>
      </c>
      <c r="E38" s="84">
        <v>1</v>
      </c>
      <c r="F38" s="84"/>
      <c r="G38" s="84"/>
      <c r="H38" s="85"/>
      <c r="I38" s="86"/>
      <c r="J38" s="86">
        <v>1</v>
      </c>
      <c r="K38" s="86">
        <v>1</v>
      </c>
      <c r="L38" s="86">
        <v>7</v>
      </c>
      <c r="M38" s="83">
        <v>1</v>
      </c>
      <c r="N38" s="85"/>
      <c r="O38" s="86">
        <v>4</v>
      </c>
    </row>
    <row r="39" spans="2:15" s="107" customFormat="1" ht="12.75" customHeight="1">
      <c r="B39" s="238" t="s">
        <v>26</v>
      </c>
      <c r="C39" s="131">
        <v>9</v>
      </c>
      <c r="D39" s="84">
        <v>1</v>
      </c>
      <c r="E39" s="84">
        <v>1</v>
      </c>
      <c r="F39" s="84"/>
      <c r="G39" s="84"/>
      <c r="H39" s="85"/>
      <c r="I39" s="86"/>
      <c r="J39" s="86">
        <v>1</v>
      </c>
      <c r="K39" s="86"/>
      <c r="L39" s="86">
        <v>7</v>
      </c>
      <c r="M39" s="83">
        <v>1</v>
      </c>
      <c r="N39" s="85">
        <v>2</v>
      </c>
      <c r="O39" s="86">
        <v>1</v>
      </c>
    </row>
    <row r="40" spans="2:15" s="107" customFormat="1" ht="12.75" customHeight="1">
      <c r="B40" s="237" t="s">
        <v>33</v>
      </c>
      <c r="C40" s="345">
        <v>26</v>
      </c>
      <c r="D40" s="88">
        <v>4</v>
      </c>
      <c r="E40" s="88">
        <v>4</v>
      </c>
      <c r="F40" s="88"/>
      <c r="G40" s="88"/>
      <c r="H40" s="89"/>
      <c r="I40" s="90">
        <v>2</v>
      </c>
      <c r="J40" s="90">
        <v>2</v>
      </c>
      <c r="K40" s="90"/>
      <c r="L40" s="90">
        <v>17</v>
      </c>
      <c r="M40" s="87">
        <v>5</v>
      </c>
      <c r="N40" s="89">
        <v>2</v>
      </c>
      <c r="O40" s="90">
        <v>13</v>
      </c>
    </row>
    <row r="41" spans="2:15" s="107" customFormat="1" ht="12.75" customHeight="1">
      <c r="B41" s="238" t="s">
        <v>45</v>
      </c>
      <c r="C41" s="131">
        <v>11</v>
      </c>
      <c r="D41" s="84">
        <v>2</v>
      </c>
      <c r="E41" s="84">
        <v>2</v>
      </c>
      <c r="F41" s="84"/>
      <c r="G41" s="84"/>
      <c r="H41" s="85"/>
      <c r="I41" s="86">
        <v>1</v>
      </c>
      <c r="J41" s="86">
        <v>1</v>
      </c>
      <c r="K41" s="86"/>
      <c r="L41" s="86">
        <v>8</v>
      </c>
      <c r="M41" s="83">
        <v>1</v>
      </c>
      <c r="N41" s="85">
        <v>1</v>
      </c>
      <c r="O41" s="86">
        <v>2</v>
      </c>
    </row>
    <row r="42" spans="2:15" s="107" customFormat="1" ht="12.75" customHeight="1">
      <c r="B42" s="241" t="s">
        <v>26</v>
      </c>
      <c r="C42" s="354">
        <v>15</v>
      </c>
      <c r="D42" s="208">
        <v>2</v>
      </c>
      <c r="E42" s="208">
        <v>2</v>
      </c>
      <c r="F42" s="208"/>
      <c r="G42" s="208"/>
      <c r="H42" s="91"/>
      <c r="I42" s="209">
        <v>1</v>
      </c>
      <c r="J42" s="209">
        <v>1</v>
      </c>
      <c r="K42" s="209"/>
      <c r="L42" s="209">
        <v>9</v>
      </c>
      <c r="M42" s="210">
        <v>4</v>
      </c>
      <c r="N42" s="91">
        <v>1</v>
      </c>
      <c r="O42" s="86">
        <v>11</v>
      </c>
    </row>
    <row r="43" spans="2:15" s="107" customFormat="1" ht="12.75" customHeight="1">
      <c r="B43" s="240" t="s">
        <v>34</v>
      </c>
      <c r="C43" s="131">
        <v>17</v>
      </c>
      <c r="D43" s="84">
        <v>6</v>
      </c>
      <c r="E43" s="84">
        <v>5</v>
      </c>
      <c r="F43" s="84">
        <v>2</v>
      </c>
      <c r="G43" s="84">
        <v>2</v>
      </c>
      <c r="H43" s="85"/>
      <c r="I43" s="86">
        <v>1</v>
      </c>
      <c r="J43" s="86">
        <v>2</v>
      </c>
      <c r="K43" s="86">
        <v>1</v>
      </c>
      <c r="L43" s="86">
        <v>9</v>
      </c>
      <c r="M43" s="83">
        <v>2</v>
      </c>
      <c r="N43" s="89">
        <v>10</v>
      </c>
      <c r="O43" s="90">
        <v>11</v>
      </c>
    </row>
    <row r="44" spans="2:15" s="107" customFormat="1" ht="12.75" customHeight="1">
      <c r="B44" s="238" t="s">
        <v>45</v>
      </c>
      <c r="C44" s="131">
        <v>9</v>
      </c>
      <c r="D44" s="84">
        <v>3</v>
      </c>
      <c r="E44" s="84">
        <v>2</v>
      </c>
      <c r="F44" s="84">
        <v>2</v>
      </c>
      <c r="G44" s="84">
        <v>2</v>
      </c>
      <c r="H44" s="85"/>
      <c r="I44" s="86"/>
      <c r="J44" s="86"/>
      <c r="K44" s="86">
        <v>1</v>
      </c>
      <c r="L44" s="86">
        <v>5</v>
      </c>
      <c r="M44" s="83">
        <v>1</v>
      </c>
      <c r="N44" s="85">
        <v>2</v>
      </c>
      <c r="O44" s="86">
        <v>6</v>
      </c>
    </row>
    <row r="45" spans="2:15" s="107" customFormat="1" ht="12.75" customHeight="1">
      <c r="B45" s="241" t="s">
        <v>26</v>
      </c>
      <c r="C45" s="354">
        <v>8</v>
      </c>
      <c r="D45" s="208">
        <v>3</v>
      </c>
      <c r="E45" s="208">
        <v>3</v>
      </c>
      <c r="F45" s="208"/>
      <c r="G45" s="208"/>
      <c r="H45" s="91"/>
      <c r="I45" s="209">
        <v>1</v>
      </c>
      <c r="J45" s="209">
        <v>2</v>
      </c>
      <c r="K45" s="209"/>
      <c r="L45" s="209">
        <v>4</v>
      </c>
      <c r="M45" s="210">
        <v>1</v>
      </c>
      <c r="N45" s="91">
        <v>8</v>
      </c>
      <c r="O45" s="86">
        <v>5</v>
      </c>
    </row>
    <row r="46" spans="2:15" s="107" customFormat="1" ht="12.75" customHeight="1">
      <c r="B46" s="240" t="s">
        <v>35</v>
      </c>
      <c r="C46" s="131">
        <v>34</v>
      </c>
      <c r="D46" s="84">
        <v>13</v>
      </c>
      <c r="E46" s="84">
        <v>10</v>
      </c>
      <c r="F46" s="84">
        <v>2</v>
      </c>
      <c r="G46" s="84">
        <v>2</v>
      </c>
      <c r="H46" s="85"/>
      <c r="I46" s="86">
        <v>3</v>
      </c>
      <c r="J46" s="86">
        <v>5</v>
      </c>
      <c r="K46" s="86">
        <v>3</v>
      </c>
      <c r="L46" s="86">
        <v>18</v>
      </c>
      <c r="M46" s="83">
        <v>3</v>
      </c>
      <c r="N46" s="89">
        <v>7</v>
      </c>
      <c r="O46" s="90">
        <v>10</v>
      </c>
    </row>
    <row r="47" spans="2:15" s="107" customFormat="1" ht="12.75" customHeight="1">
      <c r="B47" s="238" t="s">
        <v>45</v>
      </c>
      <c r="C47" s="131">
        <v>19</v>
      </c>
      <c r="D47" s="84">
        <v>9</v>
      </c>
      <c r="E47" s="84">
        <v>7</v>
      </c>
      <c r="F47" s="84">
        <v>2</v>
      </c>
      <c r="G47" s="84">
        <v>2</v>
      </c>
      <c r="H47" s="85"/>
      <c r="I47" s="86">
        <v>3</v>
      </c>
      <c r="J47" s="86">
        <v>2</v>
      </c>
      <c r="K47" s="86">
        <v>2</v>
      </c>
      <c r="L47" s="86">
        <v>10</v>
      </c>
      <c r="M47" s="83"/>
      <c r="N47" s="85">
        <v>4</v>
      </c>
      <c r="O47" s="86">
        <v>5</v>
      </c>
    </row>
    <row r="48" spans="2:15" s="107" customFormat="1" ht="12.75" customHeight="1">
      <c r="B48" s="241" t="s">
        <v>26</v>
      </c>
      <c r="C48" s="354">
        <v>15</v>
      </c>
      <c r="D48" s="208">
        <v>4</v>
      </c>
      <c r="E48" s="208">
        <v>3</v>
      </c>
      <c r="F48" s="208"/>
      <c r="G48" s="208"/>
      <c r="H48" s="91"/>
      <c r="I48" s="209"/>
      <c r="J48" s="209">
        <v>3</v>
      </c>
      <c r="K48" s="209">
        <v>1</v>
      </c>
      <c r="L48" s="209">
        <v>8</v>
      </c>
      <c r="M48" s="210">
        <v>3</v>
      </c>
      <c r="N48" s="91">
        <v>3</v>
      </c>
      <c r="O48" s="86">
        <v>5</v>
      </c>
    </row>
    <row r="49" spans="2:15" s="107" customFormat="1" ht="12.75" customHeight="1">
      <c r="B49" s="240" t="s">
        <v>36</v>
      </c>
      <c r="C49" s="131">
        <v>63</v>
      </c>
      <c r="D49" s="84">
        <v>15</v>
      </c>
      <c r="E49" s="84">
        <v>12</v>
      </c>
      <c r="F49" s="84">
        <v>6</v>
      </c>
      <c r="G49" s="84">
        <v>6</v>
      </c>
      <c r="H49" s="85"/>
      <c r="I49" s="86">
        <v>3</v>
      </c>
      <c r="J49" s="86">
        <v>3</v>
      </c>
      <c r="K49" s="86">
        <v>3</v>
      </c>
      <c r="L49" s="86">
        <v>44</v>
      </c>
      <c r="M49" s="83">
        <v>4</v>
      </c>
      <c r="N49" s="89">
        <v>3</v>
      </c>
      <c r="O49" s="90">
        <v>7</v>
      </c>
    </row>
    <row r="50" spans="2:15" s="107" customFormat="1" ht="12.75" customHeight="1">
      <c r="B50" s="238" t="s">
        <v>45</v>
      </c>
      <c r="C50" s="131">
        <v>39</v>
      </c>
      <c r="D50" s="84">
        <v>8</v>
      </c>
      <c r="E50" s="84">
        <v>6</v>
      </c>
      <c r="F50" s="84">
        <v>4</v>
      </c>
      <c r="G50" s="84">
        <v>4</v>
      </c>
      <c r="H50" s="85"/>
      <c r="I50" s="86">
        <v>1</v>
      </c>
      <c r="J50" s="86">
        <v>1</v>
      </c>
      <c r="K50" s="86">
        <v>2</v>
      </c>
      <c r="L50" s="86">
        <v>28</v>
      </c>
      <c r="M50" s="83">
        <v>3</v>
      </c>
      <c r="N50" s="85">
        <v>1</v>
      </c>
      <c r="O50" s="86">
        <v>5</v>
      </c>
    </row>
    <row r="51" spans="2:15" s="107" customFormat="1" ht="12.75" customHeight="1">
      <c r="B51" s="241" t="s">
        <v>26</v>
      </c>
      <c r="C51" s="354">
        <v>24</v>
      </c>
      <c r="D51" s="208">
        <v>7</v>
      </c>
      <c r="E51" s="208">
        <v>6</v>
      </c>
      <c r="F51" s="208">
        <v>2</v>
      </c>
      <c r="G51" s="208">
        <v>2</v>
      </c>
      <c r="H51" s="91"/>
      <c r="I51" s="209">
        <v>2</v>
      </c>
      <c r="J51" s="209">
        <v>2</v>
      </c>
      <c r="K51" s="209">
        <v>1</v>
      </c>
      <c r="L51" s="209">
        <v>16</v>
      </c>
      <c r="M51" s="210">
        <v>1</v>
      </c>
      <c r="N51" s="91">
        <v>2</v>
      </c>
      <c r="O51" s="86">
        <v>2</v>
      </c>
    </row>
    <row r="52" spans="2:15" s="107" customFormat="1" ht="12.75" customHeight="1">
      <c r="B52" s="240" t="s">
        <v>37</v>
      </c>
      <c r="C52" s="131">
        <v>89</v>
      </c>
      <c r="D52" s="84">
        <v>35</v>
      </c>
      <c r="E52" s="84">
        <v>32</v>
      </c>
      <c r="F52" s="84">
        <v>17</v>
      </c>
      <c r="G52" s="84">
        <v>17</v>
      </c>
      <c r="H52" s="85"/>
      <c r="I52" s="86">
        <v>9</v>
      </c>
      <c r="J52" s="86">
        <v>6</v>
      </c>
      <c r="K52" s="86">
        <v>3</v>
      </c>
      <c r="L52" s="86">
        <v>45</v>
      </c>
      <c r="M52" s="83">
        <v>9</v>
      </c>
      <c r="N52" s="89">
        <v>2</v>
      </c>
      <c r="O52" s="90">
        <v>7</v>
      </c>
    </row>
    <row r="53" spans="2:15" s="107" customFormat="1" ht="12.75" customHeight="1">
      <c r="B53" s="238" t="s">
        <v>45</v>
      </c>
      <c r="C53" s="131">
        <v>55</v>
      </c>
      <c r="D53" s="84">
        <v>22</v>
      </c>
      <c r="E53" s="84">
        <v>21</v>
      </c>
      <c r="F53" s="84">
        <v>13</v>
      </c>
      <c r="G53" s="84">
        <v>13</v>
      </c>
      <c r="H53" s="85"/>
      <c r="I53" s="86">
        <v>6</v>
      </c>
      <c r="J53" s="86">
        <v>2</v>
      </c>
      <c r="K53" s="86">
        <v>1</v>
      </c>
      <c r="L53" s="86">
        <v>28</v>
      </c>
      <c r="M53" s="83">
        <v>5</v>
      </c>
      <c r="N53" s="85">
        <v>1</v>
      </c>
      <c r="O53" s="86">
        <v>3</v>
      </c>
    </row>
    <row r="54" spans="2:15" s="107" customFormat="1" ht="12.75" customHeight="1">
      <c r="B54" s="241" t="s">
        <v>26</v>
      </c>
      <c r="C54" s="354">
        <v>34</v>
      </c>
      <c r="D54" s="208">
        <v>13</v>
      </c>
      <c r="E54" s="208">
        <v>11</v>
      </c>
      <c r="F54" s="208">
        <v>4</v>
      </c>
      <c r="G54" s="208">
        <v>4</v>
      </c>
      <c r="H54" s="91"/>
      <c r="I54" s="209">
        <v>3</v>
      </c>
      <c r="J54" s="209">
        <v>4</v>
      </c>
      <c r="K54" s="209">
        <v>2</v>
      </c>
      <c r="L54" s="209">
        <v>17</v>
      </c>
      <c r="M54" s="210">
        <v>4</v>
      </c>
      <c r="N54" s="91">
        <v>1</v>
      </c>
      <c r="O54" s="86">
        <v>4</v>
      </c>
    </row>
    <row r="55" spans="2:15" s="107" customFormat="1" ht="12.75" customHeight="1">
      <c r="B55" s="240" t="s">
        <v>38</v>
      </c>
      <c r="C55" s="131">
        <v>165</v>
      </c>
      <c r="D55" s="84">
        <v>62</v>
      </c>
      <c r="E55" s="84">
        <v>42</v>
      </c>
      <c r="F55" s="84">
        <v>20</v>
      </c>
      <c r="G55" s="84">
        <v>20</v>
      </c>
      <c r="H55" s="85"/>
      <c r="I55" s="86">
        <v>17</v>
      </c>
      <c r="J55" s="86">
        <v>5</v>
      </c>
      <c r="K55" s="86">
        <v>20</v>
      </c>
      <c r="L55" s="86">
        <v>96</v>
      </c>
      <c r="M55" s="83">
        <v>7</v>
      </c>
      <c r="N55" s="89">
        <v>1</v>
      </c>
      <c r="O55" s="90">
        <v>1</v>
      </c>
    </row>
    <row r="56" spans="2:15" s="107" customFormat="1" ht="12.75" customHeight="1">
      <c r="B56" s="238" t="s">
        <v>45</v>
      </c>
      <c r="C56" s="131">
        <v>74</v>
      </c>
      <c r="D56" s="84">
        <v>26</v>
      </c>
      <c r="E56" s="84">
        <v>18</v>
      </c>
      <c r="F56" s="84">
        <v>10</v>
      </c>
      <c r="G56" s="84">
        <v>10</v>
      </c>
      <c r="H56" s="85"/>
      <c r="I56" s="86">
        <v>5</v>
      </c>
      <c r="J56" s="86">
        <v>3</v>
      </c>
      <c r="K56" s="86">
        <v>8</v>
      </c>
      <c r="L56" s="86">
        <v>46</v>
      </c>
      <c r="M56" s="83">
        <v>2</v>
      </c>
      <c r="N56" s="85">
        <v>1</v>
      </c>
      <c r="O56" s="86">
        <v>1</v>
      </c>
    </row>
    <row r="57" spans="2:15" s="110" customFormat="1" ht="13.5" customHeight="1">
      <c r="B57" s="239" t="s">
        <v>26</v>
      </c>
      <c r="C57" s="171">
        <v>91</v>
      </c>
      <c r="D57" s="357">
        <v>36</v>
      </c>
      <c r="E57" s="357">
        <v>24</v>
      </c>
      <c r="F57" s="357">
        <v>10</v>
      </c>
      <c r="G57" s="357">
        <v>10</v>
      </c>
      <c r="H57" s="245"/>
      <c r="I57" s="358">
        <v>12</v>
      </c>
      <c r="J57" s="358">
        <v>2</v>
      </c>
      <c r="K57" s="358">
        <v>12</v>
      </c>
      <c r="L57" s="358">
        <v>50</v>
      </c>
      <c r="M57" s="359">
        <v>5</v>
      </c>
      <c r="N57" s="245"/>
      <c r="O57" s="358"/>
    </row>
    <row r="58" spans="2:15" s="212" customFormat="1" ht="15" customHeight="1">
      <c r="B58" s="211"/>
      <c r="C58" s="211"/>
      <c r="D58" s="83"/>
      <c r="E58" s="83"/>
      <c r="F58" s="83"/>
      <c r="G58" s="83"/>
      <c r="H58" s="83">
        <v>0</v>
      </c>
      <c r="I58" s="83"/>
      <c r="J58" s="83"/>
      <c r="K58" s="83"/>
      <c r="L58" s="83"/>
      <c r="M58" s="83"/>
      <c r="N58" s="83">
        <v>0</v>
      </c>
      <c r="O58" s="83">
        <v>0</v>
      </c>
    </row>
    <row r="59" spans="3:15" ht="12">
      <c r="C59" s="213"/>
      <c r="D59" s="126"/>
      <c r="E59" s="126"/>
      <c r="F59" s="126"/>
      <c r="G59" s="126"/>
      <c r="H59" s="126">
        <v>0</v>
      </c>
      <c r="I59" s="126">
        <v>0</v>
      </c>
      <c r="J59" s="126">
        <v>0</v>
      </c>
      <c r="K59" s="126"/>
      <c r="L59" s="126"/>
      <c r="M59" s="126"/>
      <c r="N59" s="100">
        <v>0</v>
      </c>
      <c r="O59" s="100">
        <v>0</v>
      </c>
    </row>
    <row r="60" spans="2:15" ht="12">
      <c r="B60" s="564" t="s">
        <v>302</v>
      </c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214"/>
      <c r="N60" s="214"/>
      <c r="O60" s="214"/>
    </row>
    <row r="61" spans="3:15" ht="12.75" thickBot="1"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</row>
    <row r="62" spans="2:33" s="117" customFormat="1" ht="15" customHeight="1">
      <c r="B62" s="118"/>
      <c r="C62" s="565" t="s">
        <v>14</v>
      </c>
      <c r="D62" s="567" t="s">
        <v>0</v>
      </c>
      <c r="E62" s="568"/>
      <c r="F62" s="568"/>
      <c r="G62" s="568"/>
      <c r="H62" s="568"/>
      <c r="I62" s="568"/>
      <c r="J62" s="568"/>
      <c r="K62" s="569"/>
      <c r="L62" s="570" t="s">
        <v>44</v>
      </c>
      <c r="M62" s="571" t="s">
        <v>41</v>
      </c>
      <c r="N62" s="572" t="s">
        <v>77</v>
      </c>
      <c r="O62" s="573"/>
      <c r="S62" s="215"/>
      <c r="T62" s="215"/>
      <c r="U62" s="215" t="s">
        <v>109</v>
      </c>
      <c r="V62" s="215" t="s">
        <v>96</v>
      </c>
      <c r="W62" s="215"/>
      <c r="X62" s="215"/>
      <c r="Y62" s="215"/>
      <c r="Z62" s="215"/>
      <c r="AA62" s="215"/>
      <c r="AB62" s="215"/>
      <c r="AC62" s="215"/>
      <c r="AD62" s="215" t="s">
        <v>161</v>
      </c>
      <c r="AE62" s="215" t="s">
        <v>162</v>
      </c>
      <c r="AF62" s="215" t="s">
        <v>97</v>
      </c>
      <c r="AG62" s="215"/>
    </row>
    <row r="63" spans="2:33" s="117" customFormat="1" ht="15" customHeight="1">
      <c r="B63" s="118"/>
      <c r="C63" s="566"/>
      <c r="D63" s="547" t="s">
        <v>1</v>
      </c>
      <c r="E63" s="517" t="s">
        <v>2</v>
      </c>
      <c r="F63" s="518"/>
      <c r="G63" s="518"/>
      <c r="H63" s="518"/>
      <c r="I63" s="518"/>
      <c r="J63" s="519"/>
      <c r="K63" s="551" t="s">
        <v>10</v>
      </c>
      <c r="L63" s="526"/>
      <c r="M63" s="550"/>
      <c r="N63" s="574"/>
      <c r="O63" s="575"/>
      <c r="S63" s="215"/>
      <c r="T63" s="215"/>
      <c r="U63" s="215"/>
      <c r="V63" s="215" t="s">
        <v>98</v>
      </c>
      <c r="W63" s="215" t="s">
        <v>99</v>
      </c>
      <c r="X63" s="215"/>
      <c r="Y63" s="215"/>
      <c r="Z63" s="215"/>
      <c r="AA63" s="215"/>
      <c r="AB63" s="215"/>
      <c r="AC63" s="215" t="s">
        <v>100</v>
      </c>
      <c r="AD63" s="215"/>
      <c r="AE63" s="215"/>
      <c r="AF63" s="215" t="s">
        <v>163</v>
      </c>
      <c r="AG63" s="215"/>
    </row>
    <row r="64" spans="2:33" s="117" customFormat="1" ht="16.5" customHeight="1">
      <c r="B64" s="118"/>
      <c r="C64" s="566"/>
      <c r="D64" s="547"/>
      <c r="E64" s="524" t="s">
        <v>1</v>
      </c>
      <c r="F64" s="504" t="s">
        <v>3</v>
      </c>
      <c r="G64" s="507"/>
      <c r="H64" s="505"/>
      <c r="I64" s="525" t="s">
        <v>42</v>
      </c>
      <c r="J64" s="525" t="s">
        <v>43</v>
      </c>
      <c r="K64" s="552"/>
      <c r="L64" s="526"/>
      <c r="M64" s="550"/>
      <c r="N64" s="574"/>
      <c r="O64" s="575"/>
      <c r="S64" s="215"/>
      <c r="T64" s="215"/>
      <c r="U64" s="215"/>
      <c r="V64" s="215"/>
      <c r="W64" s="215" t="s">
        <v>98</v>
      </c>
      <c r="X64" s="215" t="s">
        <v>102</v>
      </c>
      <c r="Y64" s="215"/>
      <c r="Z64" s="215"/>
      <c r="AA64" s="215" t="s">
        <v>164</v>
      </c>
      <c r="AB64" s="215" t="s">
        <v>165</v>
      </c>
      <c r="AC64" s="215"/>
      <c r="AD64" s="215"/>
      <c r="AE64" s="215"/>
      <c r="AF64" s="215"/>
      <c r="AG64" s="215"/>
    </row>
    <row r="65" spans="2:33" s="107" customFormat="1" ht="16.5" customHeight="1">
      <c r="B65" s="20"/>
      <c r="C65" s="566"/>
      <c r="D65" s="524"/>
      <c r="E65" s="524"/>
      <c r="F65" s="510" t="s">
        <v>1</v>
      </c>
      <c r="G65" s="549" t="s">
        <v>13</v>
      </c>
      <c r="H65" s="510" t="s">
        <v>4</v>
      </c>
      <c r="I65" s="526"/>
      <c r="J65" s="526"/>
      <c r="K65" s="553"/>
      <c r="L65" s="526"/>
      <c r="M65" s="550"/>
      <c r="N65" s="576"/>
      <c r="O65" s="577"/>
      <c r="S65" s="216"/>
      <c r="T65" s="216"/>
      <c r="U65" s="216"/>
      <c r="V65" s="216"/>
      <c r="W65" s="216"/>
      <c r="X65" s="216" t="s">
        <v>98</v>
      </c>
      <c r="Y65" s="216" t="s">
        <v>105</v>
      </c>
      <c r="Z65" s="216" t="s">
        <v>106</v>
      </c>
      <c r="AA65" s="216"/>
      <c r="AB65" s="216"/>
      <c r="AC65" s="216"/>
      <c r="AD65" s="216"/>
      <c r="AE65" s="216"/>
      <c r="AF65" s="216" t="s">
        <v>107</v>
      </c>
      <c r="AG65" s="216" t="s">
        <v>166</v>
      </c>
    </row>
    <row r="66" spans="2:33" s="126" customFormat="1" ht="16.5" customHeight="1" thickBot="1">
      <c r="B66" s="123"/>
      <c r="C66" s="566"/>
      <c r="D66" s="524"/>
      <c r="E66" s="524"/>
      <c r="F66" s="511"/>
      <c r="G66" s="561"/>
      <c r="H66" s="511"/>
      <c r="I66" s="526"/>
      <c r="J66" s="526"/>
      <c r="K66" s="553"/>
      <c r="L66" s="526"/>
      <c r="M66" s="550"/>
      <c r="N66" s="122" t="s">
        <v>5</v>
      </c>
      <c r="O66" s="125" t="s">
        <v>9</v>
      </c>
      <c r="S66" s="217" t="s">
        <v>108</v>
      </c>
      <c r="T66" s="217" t="s">
        <v>109</v>
      </c>
      <c r="U66" s="217">
        <v>516</v>
      </c>
      <c r="V66" s="217">
        <v>131</v>
      </c>
      <c r="W66" s="217">
        <v>98</v>
      </c>
      <c r="X66" s="217">
        <v>51</v>
      </c>
      <c r="Y66" s="217">
        <v>43</v>
      </c>
      <c r="Z66" s="217">
        <v>8</v>
      </c>
      <c r="AA66" s="217">
        <v>28</v>
      </c>
      <c r="AB66" s="217">
        <v>19</v>
      </c>
      <c r="AC66" s="217">
        <v>33</v>
      </c>
      <c r="AD66" s="217">
        <v>346</v>
      </c>
      <c r="AE66" s="217">
        <v>39</v>
      </c>
      <c r="AF66" s="217">
        <v>18</v>
      </c>
      <c r="AG66" s="217">
        <v>74</v>
      </c>
    </row>
    <row r="67" spans="2:33" s="107" customFormat="1" ht="12.75" customHeight="1">
      <c r="B67" s="127" t="s">
        <v>167</v>
      </c>
      <c r="C67" s="128">
        <f aca="true" t="shared" si="0" ref="C67:C73">U66</f>
        <v>516</v>
      </c>
      <c r="D67" s="65">
        <f aca="true" t="shared" si="1" ref="D67:O67">V66</f>
        <v>131</v>
      </c>
      <c r="E67" s="65">
        <f t="shared" si="1"/>
        <v>98</v>
      </c>
      <c r="F67" s="65">
        <f t="shared" si="1"/>
        <v>51</v>
      </c>
      <c r="G67" s="65">
        <f t="shared" si="1"/>
        <v>43</v>
      </c>
      <c r="H67" s="61">
        <f t="shared" si="1"/>
        <v>8</v>
      </c>
      <c r="I67" s="66">
        <f t="shared" si="1"/>
        <v>28</v>
      </c>
      <c r="J67" s="66">
        <f t="shared" si="1"/>
        <v>19</v>
      </c>
      <c r="K67" s="66">
        <f t="shared" si="1"/>
        <v>33</v>
      </c>
      <c r="L67" s="66">
        <f t="shared" si="1"/>
        <v>346</v>
      </c>
      <c r="M67" s="62">
        <f t="shared" si="1"/>
        <v>39</v>
      </c>
      <c r="N67" s="80">
        <f t="shared" si="1"/>
        <v>18</v>
      </c>
      <c r="O67" s="79">
        <f t="shared" si="1"/>
        <v>74</v>
      </c>
      <c r="S67" s="216"/>
      <c r="T67" s="216" t="s">
        <v>110</v>
      </c>
      <c r="U67" s="216">
        <v>269</v>
      </c>
      <c r="V67" s="216">
        <v>67</v>
      </c>
      <c r="W67" s="216">
        <v>57</v>
      </c>
      <c r="X67" s="216">
        <v>35</v>
      </c>
      <c r="Y67" s="216">
        <v>28</v>
      </c>
      <c r="Z67" s="216">
        <v>7</v>
      </c>
      <c r="AA67" s="216">
        <v>12</v>
      </c>
      <c r="AB67" s="216">
        <v>10</v>
      </c>
      <c r="AC67" s="216">
        <v>10</v>
      </c>
      <c r="AD67" s="216">
        <v>175</v>
      </c>
      <c r="AE67" s="216">
        <v>27</v>
      </c>
      <c r="AF67" s="216">
        <v>7</v>
      </c>
      <c r="AG67" s="216">
        <v>29</v>
      </c>
    </row>
    <row r="68" spans="2:33" s="107" customFormat="1" ht="12" customHeight="1">
      <c r="B68" s="135" t="s">
        <v>25</v>
      </c>
      <c r="C68" s="78">
        <f t="shared" si="0"/>
        <v>269</v>
      </c>
      <c r="D68" s="8">
        <f aca="true" t="shared" si="2" ref="D68:O73">V67</f>
        <v>67</v>
      </c>
      <c r="E68" s="8">
        <f t="shared" si="2"/>
        <v>57</v>
      </c>
      <c r="F68" s="8">
        <f t="shared" si="2"/>
        <v>35</v>
      </c>
      <c r="G68" s="8">
        <f t="shared" si="2"/>
        <v>28</v>
      </c>
      <c r="H68" s="9">
        <f t="shared" si="2"/>
        <v>7</v>
      </c>
      <c r="I68" s="27">
        <f t="shared" si="2"/>
        <v>12</v>
      </c>
      <c r="J68" s="27">
        <f t="shared" si="2"/>
        <v>10</v>
      </c>
      <c r="K68" s="27">
        <f t="shared" si="2"/>
        <v>10</v>
      </c>
      <c r="L68" s="27">
        <f t="shared" si="2"/>
        <v>175</v>
      </c>
      <c r="M68" s="10">
        <f t="shared" si="2"/>
        <v>27</v>
      </c>
      <c r="N68" s="196">
        <f t="shared" si="2"/>
        <v>7</v>
      </c>
      <c r="O68" s="63">
        <f t="shared" si="2"/>
        <v>29</v>
      </c>
      <c r="S68" s="216"/>
      <c r="T68" s="216" t="s">
        <v>111</v>
      </c>
      <c r="U68" s="216">
        <v>247</v>
      </c>
      <c r="V68" s="216">
        <v>64</v>
      </c>
      <c r="W68" s="216">
        <v>41</v>
      </c>
      <c r="X68" s="216">
        <v>16</v>
      </c>
      <c r="Y68" s="216">
        <v>15</v>
      </c>
      <c r="Z68" s="216">
        <v>1</v>
      </c>
      <c r="AA68" s="216">
        <v>16</v>
      </c>
      <c r="AB68" s="216">
        <v>9</v>
      </c>
      <c r="AC68" s="216">
        <v>23</v>
      </c>
      <c r="AD68" s="216">
        <v>171</v>
      </c>
      <c r="AE68" s="216">
        <v>12</v>
      </c>
      <c r="AF68" s="216">
        <v>11</v>
      </c>
      <c r="AG68" s="216">
        <v>45</v>
      </c>
    </row>
    <row r="69" spans="2:33" s="107" customFormat="1" ht="12" customHeight="1" thickBot="1">
      <c r="B69" s="136" t="s">
        <v>27</v>
      </c>
      <c r="C69" s="198">
        <f t="shared" si="0"/>
        <v>247</v>
      </c>
      <c r="D69" s="199">
        <f t="shared" si="2"/>
        <v>64</v>
      </c>
      <c r="E69" s="199">
        <f t="shared" si="2"/>
        <v>41</v>
      </c>
      <c r="F69" s="199">
        <f t="shared" si="2"/>
        <v>16</v>
      </c>
      <c r="G69" s="199">
        <f t="shared" si="2"/>
        <v>15</v>
      </c>
      <c r="H69" s="58">
        <f t="shared" si="2"/>
        <v>1</v>
      </c>
      <c r="I69" s="200">
        <f t="shared" si="2"/>
        <v>16</v>
      </c>
      <c r="J69" s="200">
        <f t="shared" si="2"/>
        <v>9</v>
      </c>
      <c r="K69" s="200">
        <f t="shared" si="2"/>
        <v>23</v>
      </c>
      <c r="L69" s="200">
        <f t="shared" si="2"/>
        <v>171</v>
      </c>
      <c r="M69" s="59">
        <f t="shared" si="2"/>
        <v>12</v>
      </c>
      <c r="N69" s="201">
        <f t="shared" si="2"/>
        <v>11</v>
      </c>
      <c r="O69" s="64">
        <f t="shared" si="2"/>
        <v>45</v>
      </c>
      <c r="S69" s="216" t="s">
        <v>115</v>
      </c>
      <c r="T69" s="216"/>
      <c r="U69" s="216">
        <v>0</v>
      </c>
      <c r="V69" s="216">
        <v>0</v>
      </c>
      <c r="W69" s="216">
        <v>0</v>
      </c>
      <c r="X69" s="216">
        <v>0</v>
      </c>
      <c r="Y69" s="216">
        <v>0</v>
      </c>
      <c r="Z69" s="216">
        <v>0</v>
      </c>
      <c r="AA69" s="216">
        <v>0</v>
      </c>
      <c r="AB69" s="216">
        <v>0</v>
      </c>
      <c r="AC69" s="216">
        <v>0</v>
      </c>
      <c r="AD69" s="216">
        <v>0</v>
      </c>
      <c r="AE69" s="216">
        <v>0</v>
      </c>
      <c r="AF69" s="216">
        <v>3</v>
      </c>
      <c r="AG69" s="216">
        <v>3</v>
      </c>
    </row>
    <row r="70" spans="2:33" s="107" customFormat="1" ht="12.75" customHeight="1">
      <c r="B70" s="67" t="s">
        <v>28</v>
      </c>
      <c r="C70" s="78">
        <f t="shared" si="0"/>
        <v>0</v>
      </c>
      <c r="D70" s="8">
        <f t="shared" si="2"/>
        <v>0</v>
      </c>
      <c r="E70" s="8">
        <f t="shared" si="2"/>
        <v>0</v>
      </c>
      <c r="F70" s="8">
        <f t="shared" si="2"/>
        <v>0</v>
      </c>
      <c r="G70" s="8">
        <f t="shared" si="2"/>
        <v>0</v>
      </c>
      <c r="H70" s="9">
        <f t="shared" si="2"/>
        <v>0</v>
      </c>
      <c r="I70" s="27">
        <f t="shared" si="2"/>
        <v>0</v>
      </c>
      <c r="J70" s="27">
        <f t="shared" si="2"/>
        <v>0</v>
      </c>
      <c r="K70" s="27">
        <f t="shared" si="2"/>
        <v>0</v>
      </c>
      <c r="L70" s="27">
        <f t="shared" si="2"/>
        <v>0</v>
      </c>
      <c r="M70" s="10">
        <f t="shared" si="2"/>
        <v>0</v>
      </c>
      <c r="N70" s="196">
        <f t="shared" si="2"/>
        <v>3</v>
      </c>
      <c r="O70" s="63">
        <f t="shared" si="2"/>
        <v>3</v>
      </c>
      <c r="S70" s="216"/>
      <c r="T70" s="216" t="s">
        <v>110</v>
      </c>
      <c r="U70" s="216">
        <v>0</v>
      </c>
      <c r="V70" s="216">
        <v>0</v>
      </c>
      <c r="W70" s="216">
        <v>0</v>
      </c>
      <c r="X70" s="216">
        <v>0</v>
      </c>
      <c r="Y70" s="216">
        <v>0</v>
      </c>
      <c r="Z70" s="216">
        <v>0</v>
      </c>
      <c r="AA70" s="216">
        <v>0</v>
      </c>
      <c r="AB70" s="216">
        <v>0</v>
      </c>
      <c r="AC70" s="216">
        <v>0</v>
      </c>
      <c r="AD70" s="216">
        <v>0</v>
      </c>
      <c r="AE70" s="216">
        <v>0</v>
      </c>
      <c r="AF70" s="216">
        <v>1</v>
      </c>
      <c r="AG70" s="216">
        <v>2</v>
      </c>
    </row>
    <row r="71" spans="2:33" s="107" customFormat="1" ht="12" customHeight="1">
      <c r="B71" s="68" t="s">
        <v>168</v>
      </c>
      <c r="C71" s="78">
        <f t="shared" si="0"/>
        <v>0</v>
      </c>
      <c r="D71" s="8">
        <f t="shared" si="2"/>
        <v>0</v>
      </c>
      <c r="E71" s="8">
        <f t="shared" si="2"/>
        <v>0</v>
      </c>
      <c r="F71" s="8">
        <f t="shared" si="2"/>
        <v>0</v>
      </c>
      <c r="G71" s="8">
        <f t="shared" si="2"/>
        <v>0</v>
      </c>
      <c r="H71" s="9">
        <f t="shared" si="2"/>
        <v>0</v>
      </c>
      <c r="I71" s="27">
        <f t="shared" si="2"/>
        <v>0</v>
      </c>
      <c r="J71" s="27">
        <f t="shared" si="2"/>
        <v>0</v>
      </c>
      <c r="K71" s="27">
        <f t="shared" si="2"/>
        <v>0</v>
      </c>
      <c r="L71" s="27">
        <f t="shared" si="2"/>
        <v>0</v>
      </c>
      <c r="M71" s="10">
        <f t="shared" si="2"/>
        <v>0</v>
      </c>
      <c r="N71" s="196">
        <f t="shared" si="2"/>
        <v>1</v>
      </c>
      <c r="O71" s="63">
        <f t="shared" si="2"/>
        <v>2</v>
      </c>
      <c r="S71" s="216"/>
      <c r="T71" s="216" t="s">
        <v>111</v>
      </c>
      <c r="U71" s="216">
        <v>0</v>
      </c>
      <c r="V71" s="216">
        <v>0</v>
      </c>
      <c r="W71" s="216">
        <v>0</v>
      </c>
      <c r="X71" s="216">
        <v>0</v>
      </c>
      <c r="Y71" s="216">
        <v>0</v>
      </c>
      <c r="Z71" s="216">
        <v>0</v>
      </c>
      <c r="AA71" s="216">
        <v>0</v>
      </c>
      <c r="AB71" s="216">
        <v>0</v>
      </c>
      <c r="AC71" s="216">
        <v>0</v>
      </c>
      <c r="AD71" s="216">
        <v>0</v>
      </c>
      <c r="AE71" s="216">
        <v>0</v>
      </c>
      <c r="AF71" s="216">
        <v>2</v>
      </c>
      <c r="AG71" s="216">
        <v>1</v>
      </c>
    </row>
    <row r="72" spans="2:33" s="107" customFormat="1" ht="12" customHeight="1">
      <c r="B72" s="68" t="s">
        <v>26</v>
      </c>
      <c r="C72" s="78">
        <f t="shared" si="0"/>
        <v>0</v>
      </c>
      <c r="D72" s="8">
        <f t="shared" si="2"/>
        <v>0</v>
      </c>
      <c r="E72" s="8">
        <f t="shared" si="2"/>
        <v>0</v>
      </c>
      <c r="F72" s="8">
        <f t="shared" si="2"/>
        <v>0</v>
      </c>
      <c r="G72" s="8">
        <f t="shared" si="2"/>
        <v>0</v>
      </c>
      <c r="H72" s="9">
        <f t="shared" si="2"/>
        <v>0</v>
      </c>
      <c r="I72" s="27">
        <f t="shared" si="2"/>
        <v>0</v>
      </c>
      <c r="J72" s="27">
        <f t="shared" si="2"/>
        <v>0</v>
      </c>
      <c r="K72" s="27">
        <f t="shared" si="2"/>
        <v>0</v>
      </c>
      <c r="L72" s="27">
        <f t="shared" si="2"/>
        <v>0</v>
      </c>
      <c r="M72" s="10">
        <f t="shared" si="2"/>
        <v>0</v>
      </c>
      <c r="N72" s="196">
        <f t="shared" si="2"/>
        <v>2</v>
      </c>
      <c r="O72" s="63">
        <f t="shared" si="2"/>
        <v>1</v>
      </c>
      <c r="S72" s="216" t="s">
        <v>116</v>
      </c>
      <c r="T72" s="216"/>
      <c r="U72" s="216">
        <v>2</v>
      </c>
      <c r="V72" s="216">
        <v>0</v>
      </c>
      <c r="W72" s="216">
        <v>0</v>
      </c>
      <c r="X72" s="216">
        <v>0</v>
      </c>
      <c r="Y72" s="216">
        <v>0</v>
      </c>
      <c r="Z72" s="216">
        <v>0</v>
      </c>
      <c r="AA72" s="216">
        <v>0</v>
      </c>
      <c r="AB72" s="216">
        <v>0</v>
      </c>
      <c r="AC72" s="216">
        <v>0</v>
      </c>
      <c r="AD72" s="216">
        <v>2</v>
      </c>
      <c r="AE72" s="216">
        <v>0</v>
      </c>
      <c r="AF72" s="216">
        <v>0</v>
      </c>
      <c r="AG72" s="216">
        <v>2</v>
      </c>
    </row>
    <row r="73" spans="2:33" s="107" customFormat="1" ht="12.75" customHeight="1">
      <c r="B73" s="69" t="s">
        <v>29</v>
      </c>
      <c r="C73" s="193">
        <f t="shared" si="0"/>
        <v>2</v>
      </c>
      <c r="D73" s="5">
        <f t="shared" si="2"/>
        <v>0</v>
      </c>
      <c r="E73" s="5">
        <f t="shared" si="2"/>
        <v>0</v>
      </c>
      <c r="F73" s="5">
        <f t="shared" si="2"/>
        <v>0</v>
      </c>
      <c r="G73" s="5">
        <f t="shared" si="2"/>
        <v>0</v>
      </c>
      <c r="H73" s="6">
        <f t="shared" si="2"/>
        <v>0</v>
      </c>
      <c r="I73" s="25">
        <f t="shared" si="2"/>
        <v>0</v>
      </c>
      <c r="J73" s="25">
        <f t="shared" si="2"/>
        <v>0</v>
      </c>
      <c r="K73" s="25">
        <f t="shared" si="2"/>
        <v>0</v>
      </c>
      <c r="L73" s="25">
        <f t="shared" si="2"/>
        <v>2</v>
      </c>
      <c r="M73" s="7">
        <f t="shared" si="2"/>
        <v>0</v>
      </c>
      <c r="N73" s="194">
        <f t="shared" si="2"/>
        <v>0</v>
      </c>
      <c r="O73" s="195">
        <f t="shared" si="2"/>
        <v>2</v>
      </c>
      <c r="S73" s="216"/>
      <c r="T73" s="216" t="s">
        <v>110</v>
      </c>
      <c r="U73" s="216">
        <v>1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16">
        <v>0</v>
      </c>
      <c r="AC73" s="216">
        <v>0</v>
      </c>
      <c r="AD73" s="216">
        <v>1</v>
      </c>
      <c r="AE73" s="216">
        <v>0</v>
      </c>
      <c r="AF73" s="216">
        <v>0</v>
      </c>
      <c r="AG73" s="216">
        <v>0</v>
      </c>
    </row>
    <row r="74" spans="2:33" s="107" customFormat="1" ht="12" customHeight="1">
      <c r="B74" s="68" t="s">
        <v>168</v>
      </c>
      <c r="C74" s="78">
        <f aca="true" t="shared" si="3" ref="C74:C81">U73</f>
        <v>1</v>
      </c>
      <c r="D74" s="8">
        <f aca="true" t="shared" si="4" ref="D74:D81">V73</f>
        <v>0</v>
      </c>
      <c r="E74" s="8">
        <f aca="true" t="shared" si="5" ref="E74:E81">W73</f>
        <v>0</v>
      </c>
      <c r="F74" s="8">
        <f aca="true" t="shared" si="6" ref="F74:F81">X73</f>
        <v>0</v>
      </c>
      <c r="G74" s="8">
        <f aca="true" t="shared" si="7" ref="G74:G81">Y73</f>
        <v>0</v>
      </c>
      <c r="H74" s="9">
        <f aca="true" t="shared" si="8" ref="H74:H81">Z73</f>
        <v>0</v>
      </c>
      <c r="I74" s="27">
        <f aca="true" t="shared" si="9" ref="I74:I81">AA73</f>
        <v>0</v>
      </c>
      <c r="J74" s="27">
        <f aca="true" t="shared" si="10" ref="J74:J81">AB73</f>
        <v>0</v>
      </c>
      <c r="K74" s="27">
        <f aca="true" t="shared" si="11" ref="K74:K81">AC73</f>
        <v>0</v>
      </c>
      <c r="L74" s="27">
        <f aca="true" t="shared" si="12" ref="L74:L81">AD73</f>
        <v>1</v>
      </c>
      <c r="M74" s="10">
        <f aca="true" t="shared" si="13" ref="M74:M81">AE73</f>
        <v>0</v>
      </c>
      <c r="N74" s="196">
        <f aca="true" t="shared" si="14" ref="N74:N81">AF73</f>
        <v>0</v>
      </c>
      <c r="O74" s="63">
        <f aca="true" t="shared" si="15" ref="O74:O81">AG73</f>
        <v>0</v>
      </c>
      <c r="S74" s="216"/>
      <c r="T74" s="216" t="s">
        <v>111</v>
      </c>
      <c r="U74" s="216">
        <v>1</v>
      </c>
      <c r="V74" s="216">
        <v>0</v>
      </c>
      <c r="W74" s="216">
        <v>0</v>
      </c>
      <c r="X74" s="216">
        <v>0</v>
      </c>
      <c r="Y74" s="216">
        <v>0</v>
      </c>
      <c r="Z74" s="216">
        <v>0</v>
      </c>
      <c r="AA74" s="216">
        <v>0</v>
      </c>
      <c r="AB74" s="216">
        <v>0</v>
      </c>
      <c r="AC74" s="216">
        <v>0</v>
      </c>
      <c r="AD74" s="216">
        <v>1</v>
      </c>
      <c r="AE74" s="216">
        <v>0</v>
      </c>
      <c r="AF74" s="216">
        <v>0</v>
      </c>
      <c r="AG74" s="216">
        <v>2</v>
      </c>
    </row>
    <row r="75" spans="2:33" s="107" customFormat="1" ht="12" customHeight="1">
      <c r="B75" s="68" t="s">
        <v>26</v>
      </c>
      <c r="C75" s="78">
        <f t="shared" si="3"/>
        <v>1</v>
      </c>
      <c r="D75" s="8">
        <f t="shared" si="4"/>
        <v>0</v>
      </c>
      <c r="E75" s="8">
        <f t="shared" si="5"/>
        <v>0</v>
      </c>
      <c r="F75" s="8">
        <f t="shared" si="6"/>
        <v>0</v>
      </c>
      <c r="G75" s="8">
        <f t="shared" si="7"/>
        <v>0</v>
      </c>
      <c r="H75" s="9">
        <f t="shared" si="8"/>
        <v>0</v>
      </c>
      <c r="I75" s="27">
        <f t="shared" si="9"/>
        <v>0</v>
      </c>
      <c r="J75" s="27">
        <f t="shared" si="10"/>
        <v>0</v>
      </c>
      <c r="K75" s="27">
        <f t="shared" si="11"/>
        <v>0</v>
      </c>
      <c r="L75" s="27">
        <f t="shared" si="12"/>
        <v>1</v>
      </c>
      <c r="M75" s="10">
        <f t="shared" si="13"/>
        <v>0</v>
      </c>
      <c r="N75" s="196">
        <f t="shared" si="14"/>
        <v>0</v>
      </c>
      <c r="O75" s="63">
        <f t="shared" si="15"/>
        <v>2</v>
      </c>
      <c r="S75" s="216" t="s">
        <v>117</v>
      </c>
      <c r="T75" s="216"/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6">
        <v>0</v>
      </c>
      <c r="AA75" s="216">
        <v>0</v>
      </c>
      <c r="AB75" s="216">
        <v>0</v>
      </c>
      <c r="AC75" s="216">
        <v>0</v>
      </c>
      <c r="AD75" s="216">
        <v>0</v>
      </c>
      <c r="AE75" s="216">
        <v>0</v>
      </c>
      <c r="AF75" s="216">
        <v>1</v>
      </c>
      <c r="AG75" s="216">
        <v>5</v>
      </c>
    </row>
    <row r="76" spans="2:33" s="107" customFormat="1" ht="12.75" customHeight="1">
      <c r="B76" s="69" t="s">
        <v>30</v>
      </c>
      <c r="C76" s="193">
        <f t="shared" si="3"/>
        <v>0</v>
      </c>
      <c r="D76" s="5">
        <f t="shared" si="4"/>
        <v>0</v>
      </c>
      <c r="E76" s="5">
        <f t="shared" si="5"/>
        <v>0</v>
      </c>
      <c r="F76" s="5">
        <f t="shared" si="6"/>
        <v>0</v>
      </c>
      <c r="G76" s="5">
        <f t="shared" si="7"/>
        <v>0</v>
      </c>
      <c r="H76" s="6">
        <f t="shared" si="8"/>
        <v>0</v>
      </c>
      <c r="I76" s="25">
        <f t="shared" si="9"/>
        <v>0</v>
      </c>
      <c r="J76" s="25">
        <f t="shared" si="10"/>
        <v>0</v>
      </c>
      <c r="K76" s="25">
        <f t="shared" si="11"/>
        <v>0</v>
      </c>
      <c r="L76" s="25">
        <f t="shared" si="12"/>
        <v>0</v>
      </c>
      <c r="M76" s="7">
        <f t="shared" si="13"/>
        <v>0</v>
      </c>
      <c r="N76" s="194">
        <f t="shared" si="14"/>
        <v>1</v>
      </c>
      <c r="O76" s="195">
        <f t="shared" si="15"/>
        <v>5</v>
      </c>
      <c r="S76" s="216"/>
      <c r="T76" s="216" t="s">
        <v>110</v>
      </c>
      <c r="U76" s="216">
        <v>0</v>
      </c>
      <c r="V76" s="216">
        <v>0</v>
      </c>
      <c r="W76" s="216">
        <v>0</v>
      </c>
      <c r="X76" s="216">
        <v>0</v>
      </c>
      <c r="Y76" s="216">
        <v>0</v>
      </c>
      <c r="Z76" s="216">
        <v>0</v>
      </c>
      <c r="AA76" s="216">
        <v>0</v>
      </c>
      <c r="AB76" s="216">
        <v>0</v>
      </c>
      <c r="AC76" s="216">
        <v>0</v>
      </c>
      <c r="AD76" s="216">
        <v>0</v>
      </c>
      <c r="AE76" s="216">
        <v>0</v>
      </c>
      <c r="AF76" s="216">
        <v>1</v>
      </c>
      <c r="AG76" s="216">
        <v>2</v>
      </c>
    </row>
    <row r="77" spans="2:33" s="107" customFormat="1" ht="12" customHeight="1">
      <c r="B77" s="68" t="s">
        <v>168</v>
      </c>
      <c r="C77" s="78">
        <f t="shared" si="3"/>
        <v>0</v>
      </c>
      <c r="D77" s="8">
        <f t="shared" si="4"/>
        <v>0</v>
      </c>
      <c r="E77" s="8">
        <f t="shared" si="5"/>
        <v>0</v>
      </c>
      <c r="F77" s="8">
        <f t="shared" si="6"/>
        <v>0</v>
      </c>
      <c r="G77" s="8">
        <f t="shared" si="7"/>
        <v>0</v>
      </c>
      <c r="H77" s="9">
        <f t="shared" si="8"/>
        <v>0</v>
      </c>
      <c r="I77" s="27">
        <f t="shared" si="9"/>
        <v>0</v>
      </c>
      <c r="J77" s="27">
        <f t="shared" si="10"/>
        <v>0</v>
      </c>
      <c r="K77" s="27">
        <f t="shared" si="11"/>
        <v>0</v>
      </c>
      <c r="L77" s="27">
        <f t="shared" si="12"/>
        <v>0</v>
      </c>
      <c r="M77" s="10">
        <f t="shared" si="13"/>
        <v>0</v>
      </c>
      <c r="N77" s="196">
        <f t="shared" si="14"/>
        <v>1</v>
      </c>
      <c r="O77" s="63">
        <f t="shared" si="15"/>
        <v>2</v>
      </c>
      <c r="S77" s="216"/>
      <c r="T77" s="216" t="s">
        <v>111</v>
      </c>
      <c r="U77" s="216">
        <v>0</v>
      </c>
      <c r="V77" s="216">
        <v>0</v>
      </c>
      <c r="W77" s="216">
        <v>0</v>
      </c>
      <c r="X77" s="216">
        <v>0</v>
      </c>
      <c r="Y77" s="216">
        <v>0</v>
      </c>
      <c r="Z77" s="216">
        <v>0</v>
      </c>
      <c r="AA77" s="216">
        <v>0</v>
      </c>
      <c r="AB77" s="216">
        <v>0</v>
      </c>
      <c r="AC77" s="216">
        <v>0</v>
      </c>
      <c r="AD77" s="216">
        <v>0</v>
      </c>
      <c r="AE77" s="216">
        <v>0</v>
      </c>
      <c r="AF77" s="216">
        <v>0</v>
      </c>
      <c r="AG77" s="216">
        <v>3</v>
      </c>
    </row>
    <row r="78" spans="2:33" s="107" customFormat="1" ht="12" customHeight="1">
      <c r="B78" s="68" t="s">
        <v>26</v>
      </c>
      <c r="C78" s="78">
        <f t="shared" si="3"/>
        <v>0</v>
      </c>
      <c r="D78" s="8">
        <f t="shared" si="4"/>
        <v>0</v>
      </c>
      <c r="E78" s="8">
        <f t="shared" si="5"/>
        <v>0</v>
      </c>
      <c r="F78" s="8">
        <f t="shared" si="6"/>
        <v>0</v>
      </c>
      <c r="G78" s="8">
        <f t="shared" si="7"/>
        <v>0</v>
      </c>
      <c r="H78" s="9">
        <f t="shared" si="8"/>
        <v>0</v>
      </c>
      <c r="I78" s="27">
        <f t="shared" si="9"/>
        <v>0</v>
      </c>
      <c r="J78" s="27">
        <f t="shared" si="10"/>
        <v>0</v>
      </c>
      <c r="K78" s="27">
        <f t="shared" si="11"/>
        <v>0</v>
      </c>
      <c r="L78" s="27">
        <f t="shared" si="12"/>
        <v>0</v>
      </c>
      <c r="M78" s="10">
        <f t="shared" si="13"/>
        <v>0</v>
      </c>
      <c r="N78" s="196">
        <f t="shared" si="14"/>
        <v>0</v>
      </c>
      <c r="O78" s="63">
        <f t="shared" si="15"/>
        <v>3</v>
      </c>
      <c r="S78" s="216" t="s">
        <v>118</v>
      </c>
      <c r="T78" s="216"/>
      <c r="U78" s="216">
        <v>2</v>
      </c>
      <c r="V78" s="216">
        <v>1</v>
      </c>
      <c r="W78" s="216">
        <v>1</v>
      </c>
      <c r="X78" s="216">
        <v>0</v>
      </c>
      <c r="Y78" s="216">
        <v>0</v>
      </c>
      <c r="Z78" s="216">
        <v>0</v>
      </c>
      <c r="AA78" s="216">
        <v>0</v>
      </c>
      <c r="AB78" s="216">
        <v>1</v>
      </c>
      <c r="AC78" s="216">
        <v>0</v>
      </c>
      <c r="AD78" s="216">
        <v>1</v>
      </c>
      <c r="AE78" s="216">
        <v>0</v>
      </c>
      <c r="AF78" s="216">
        <v>3</v>
      </c>
      <c r="AG78" s="216">
        <v>2</v>
      </c>
    </row>
    <row r="79" spans="2:33" s="107" customFormat="1" ht="12.75" customHeight="1">
      <c r="B79" s="69" t="s">
        <v>31</v>
      </c>
      <c r="C79" s="193">
        <f t="shared" si="3"/>
        <v>2</v>
      </c>
      <c r="D79" s="5">
        <f t="shared" si="4"/>
        <v>1</v>
      </c>
      <c r="E79" s="5">
        <f t="shared" si="5"/>
        <v>1</v>
      </c>
      <c r="F79" s="5">
        <f t="shared" si="6"/>
        <v>0</v>
      </c>
      <c r="G79" s="5">
        <f t="shared" si="7"/>
        <v>0</v>
      </c>
      <c r="H79" s="6">
        <f t="shared" si="8"/>
        <v>0</v>
      </c>
      <c r="I79" s="25">
        <f t="shared" si="9"/>
        <v>0</v>
      </c>
      <c r="J79" s="25">
        <f t="shared" si="10"/>
        <v>1</v>
      </c>
      <c r="K79" s="25">
        <f t="shared" si="11"/>
        <v>0</v>
      </c>
      <c r="L79" s="25">
        <f t="shared" si="12"/>
        <v>1</v>
      </c>
      <c r="M79" s="7">
        <f t="shared" si="13"/>
        <v>0</v>
      </c>
      <c r="N79" s="194">
        <f t="shared" si="14"/>
        <v>3</v>
      </c>
      <c r="O79" s="195">
        <f t="shared" si="15"/>
        <v>2</v>
      </c>
      <c r="S79" s="216"/>
      <c r="T79" s="216" t="s">
        <v>110</v>
      </c>
      <c r="U79" s="216">
        <v>2</v>
      </c>
      <c r="V79" s="216">
        <v>1</v>
      </c>
      <c r="W79" s="216">
        <v>1</v>
      </c>
      <c r="X79" s="216">
        <v>0</v>
      </c>
      <c r="Y79" s="216">
        <v>0</v>
      </c>
      <c r="Z79" s="216">
        <v>0</v>
      </c>
      <c r="AA79" s="216">
        <v>0</v>
      </c>
      <c r="AB79" s="216">
        <v>1</v>
      </c>
      <c r="AC79" s="216">
        <v>0</v>
      </c>
      <c r="AD79" s="216">
        <v>1</v>
      </c>
      <c r="AE79" s="216">
        <v>0</v>
      </c>
      <c r="AF79" s="216">
        <v>3</v>
      </c>
      <c r="AG79" s="216">
        <v>1</v>
      </c>
    </row>
    <row r="80" spans="2:33" s="107" customFormat="1" ht="12" customHeight="1">
      <c r="B80" s="68" t="s">
        <v>168</v>
      </c>
      <c r="C80" s="78">
        <f t="shared" si="3"/>
        <v>2</v>
      </c>
      <c r="D80" s="8">
        <f t="shared" si="4"/>
        <v>1</v>
      </c>
      <c r="E80" s="8">
        <f t="shared" si="5"/>
        <v>1</v>
      </c>
      <c r="F80" s="8">
        <f t="shared" si="6"/>
        <v>0</v>
      </c>
      <c r="G80" s="8">
        <f t="shared" si="7"/>
        <v>0</v>
      </c>
      <c r="H80" s="9">
        <f t="shared" si="8"/>
        <v>0</v>
      </c>
      <c r="I80" s="27">
        <f t="shared" si="9"/>
        <v>0</v>
      </c>
      <c r="J80" s="27">
        <f t="shared" si="10"/>
        <v>1</v>
      </c>
      <c r="K80" s="27">
        <f t="shared" si="11"/>
        <v>0</v>
      </c>
      <c r="L80" s="27">
        <f t="shared" si="12"/>
        <v>1</v>
      </c>
      <c r="M80" s="10">
        <f t="shared" si="13"/>
        <v>0</v>
      </c>
      <c r="N80" s="196">
        <f t="shared" si="14"/>
        <v>3</v>
      </c>
      <c r="O80" s="63">
        <f t="shared" si="15"/>
        <v>1</v>
      </c>
      <c r="S80" s="216"/>
      <c r="T80" s="216" t="s">
        <v>111</v>
      </c>
      <c r="U80" s="216">
        <v>0</v>
      </c>
      <c r="V80" s="216">
        <v>0</v>
      </c>
      <c r="W80" s="216">
        <v>0</v>
      </c>
      <c r="X80" s="216">
        <v>0</v>
      </c>
      <c r="Y80" s="216">
        <v>0</v>
      </c>
      <c r="Z80" s="216">
        <v>0</v>
      </c>
      <c r="AA80" s="216">
        <v>0</v>
      </c>
      <c r="AB80" s="216">
        <v>0</v>
      </c>
      <c r="AC80" s="216">
        <v>0</v>
      </c>
      <c r="AD80" s="216">
        <v>0</v>
      </c>
      <c r="AE80" s="216">
        <v>0</v>
      </c>
      <c r="AF80" s="216">
        <v>0</v>
      </c>
      <c r="AG80" s="216">
        <v>1</v>
      </c>
    </row>
    <row r="81" spans="2:33" s="107" customFormat="1" ht="12" customHeight="1">
      <c r="B81" s="68" t="s">
        <v>26</v>
      </c>
      <c r="C81" s="78">
        <f t="shared" si="3"/>
        <v>0</v>
      </c>
      <c r="D81" s="8">
        <f t="shared" si="4"/>
        <v>0</v>
      </c>
      <c r="E81" s="8">
        <f t="shared" si="5"/>
        <v>0</v>
      </c>
      <c r="F81" s="8">
        <f t="shared" si="6"/>
        <v>0</v>
      </c>
      <c r="G81" s="8">
        <f t="shared" si="7"/>
        <v>0</v>
      </c>
      <c r="H81" s="9">
        <f t="shared" si="8"/>
        <v>0</v>
      </c>
      <c r="I81" s="27">
        <f t="shared" si="9"/>
        <v>0</v>
      </c>
      <c r="J81" s="27">
        <f t="shared" si="10"/>
        <v>0</v>
      </c>
      <c r="K81" s="27">
        <f t="shared" si="11"/>
        <v>0</v>
      </c>
      <c r="L81" s="27">
        <f t="shared" si="12"/>
        <v>0</v>
      </c>
      <c r="M81" s="10">
        <f t="shared" si="13"/>
        <v>0</v>
      </c>
      <c r="N81" s="196">
        <f t="shared" si="14"/>
        <v>0</v>
      </c>
      <c r="O81" s="63">
        <f t="shared" si="15"/>
        <v>1</v>
      </c>
      <c r="S81" s="216" t="s">
        <v>119</v>
      </c>
      <c r="T81" s="216"/>
      <c r="U81" s="216">
        <v>11</v>
      </c>
      <c r="V81" s="216">
        <v>3</v>
      </c>
      <c r="W81" s="216">
        <v>1</v>
      </c>
      <c r="X81" s="216">
        <v>1</v>
      </c>
      <c r="Y81" s="216">
        <v>1</v>
      </c>
      <c r="Z81" s="216">
        <v>0</v>
      </c>
      <c r="AA81" s="216">
        <v>0</v>
      </c>
      <c r="AB81" s="216">
        <v>0</v>
      </c>
      <c r="AC81" s="216">
        <v>2</v>
      </c>
      <c r="AD81" s="216">
        <v>5</v>
      </c>
      <c r="AE81" s="216">
        <v>3</v>
      </c>
      <c r="AF81" s="216">
        <v>2</v>
      </c>
      <c r="AG81" s="216">
        <v>3</v>
      </c>
    </row>
    <row r="82" spans="2:33" s="107" customFormat="1" ht="12.75" customHeight="1">
      <c r="B82" s="69" t="s">
        <v>32</v>
      </c>
      <c r="C82" s="193">
        <f>U81+U84</f>
        <v>23</v>
      </c>
      <c r="D82" s="5">
        <f aca="true" t="shared" si="16" ref="D82:O82">V81+V84</f>
        <v>5</v>
      </c>
      <c r="E82" s="5">
        <f t="shared" si="16"/>
        <v>2</v>
      </c>
      <c r="F82" s="5">
        <f t="shared" si="16"/>
        <v>1</v>
      </c>
      <c r="G82" s="5">
        <f t="shared" si="16"/>
        <v>1</v>
      </c>
      <c r="H82" s="6">
        <f t="shared" si="16"/>
        <v>0</v>
      </c>
      <c r="I82" s="25">
        <f t="shared" si="16"/>
        <v>0</v>
      </c>
      <c r="J82" s="25">
        <f t="shared" si="16"/>
        <v>1</v>
      </c>
      <c r="K82" s="25">
        <f t="shared" si="16"/>
        <v>3</v>
      </c>
      <c r="L82" s="25">
        <f t="shared" si="16"/>
        <v>12</v>
      </c>
      <c r="M82" s="7">
        <f t="shared" si="16"/>
        <v>6</v>
      </c>
      <c r="N82" s="194">
        <f t="shared" si="16"/>
        <v>2</v>
      </c>
      <c r="O82" s="195">
        <f t="shared" si="16"/>
        <v>13</v>
      </c>
      <c r="S82" s="216"/>
      <c r="T82" s="216" t="s">
        <v>110</v>
      </c>
      <c r="U82" s="216">
        <v>4</v>
      </c>
      <c r="V82" s="216">
        <v>2</v>
      </c>
      <c r="W82" s="216">
        <v>1</v>
      </c>
      <c r="X82" s="216">
        <v>1</v>
      </c>
      <c r="Y82" s="216">
        <v>1</v>
      </c>
      <c r="Z82" s="216">
        <v>0</v>
      </c>
      <c r="AA82" s="216">
        <v>0</v>
      </c>
      <c r="AB82" s="216">
        <v>0</v>
      </c>
      <c r="AC82" s="216">
        <v>1</v>
      </c>
      <c r="AD82" s="216">
        <v>1</v>
      </c>
      <c r="AE82" s="216">
        <v>1</v>
      </c>
      <c r="AF82" s="216">
        <v>0</v>
      </c>
      <c r="AG82" s="216">
        <v>2</v>
      </c>
    </row>
    <row r="83" spans="2:33" s="107" customFormat="1" ht="12" customHeight="1">
      <c r="B83" s="68" t="s">
        <v>168</v>
      </c>
      <c r="C83" s="78">
        <f>U82+U85</f>
        <v>11</v>
      </c>
      <c r="D83" s="8">
        <f aca="true" t="shared" si="17" ref="D83:O84">V82+V85</f>
        <v>2</v>
      </c>
      <c r="E83" s="8">
        <f t="shared" si="17"/>
        <v>1</v>
      </c>
      <c r="F83" s="8">
        <f t="shared" si="17"/>
        <v>1</v>
      </c>
      <c r="G83" s="8">
        <f t="shared" si="17"/>
        <v>1</v>
      </c>
      <c r="H83" s="9">
        <f t="shared" si="17"/>
        <v>0</v>
      </c>
      <c r="I83" s="27">
        <f t="shared" si="17"/>
        <v>0</v>
      </c>
      <c r="J83" s="27">
        <f t="shared" si="17"/>
        <v>0</v>
      </c>
      <c r="K83" s="27">
        <f t="shared" si="17"/>
        <v>1</v>
      </c>
      <c r="L83" s="27">
        <f t="shared" si="17"/>
        <v>6</v>
      </c>
      <c r="M83" s="10">
        <f t="shared" si="17"/>
        <v>3</v>
      </c>
      <c r="N83" s="196">
        <f t="shared" si="17"/>
        <v>0</v>
      </c>
      <c r="O83" s="63">
        <f t="shared" si="17"/>
        <v>6</v>
      </c>
      <c r="S83" s="216"/>
      <c r="T83" s="216" t="s">
        <v>111</v>
      </c>
      <c r="U83" s="216">
        <v>7</v>
      </c>
      <c r="V83" s="216">
        <v>1</v>
      </c>
      <c r="W83" s="216">
        <v>0</v>
      </c>
      <c r="X83" s="216">
        <v>0</v>
      </c>
      <c r="Y83" s="216">
        <v>0</v>
      </c>
      <c r="Z83" s="216">
        <v>0</v>
      </c>
      <c r="AA83" s="216">
        <v>0</v>
      </c>
      <c r="AB83" s="216">
        <v>0</v>
      </c>
      <c r="AC83" s="216">
        <v>1</v>
      </c>
      <c r="AD83" s="216">
        <v>4</v>
      </c>
      <c r="AE83" s="216">
        <v>2</v>
      </c>
      <c r="AF83" s="216">
        <v>2</v>
      </c>
      <c r="AG83" s="216">
        <v>1</v>
      </c>
    </row>
    <row r="84" spans="2:33" s="107" customFormat="1" ht="12" customHeight="1">
      <c r="B84" s="68" t="s">
        <v>26</v>
      </c>
      <c r="C84" s="78">
        <f>U83+U86</f>
        <v>12</v>
      </c>
      <c r="D84" s="8">
        <f t="shared" si="17"/>
        <v>3</v>
      </c>
      <c r="E84" s="8">
        <f t="shared" si="17"/>
        <v>1</v>
      </c>
      <c r="F84" s="8">
        <f t="shared" si="17"/>
        <v>0</v>
      </c>
      <c r="G84" s="8">
        <f t="shared" si="17"/>
        <v>0</v>
      </c>
      <c r="H84" s="9">
        <f t="shared" si="17"/>
        <v>0</v>
      </c>
      <c r="I84" s="27">
        <f t="shared" si="17"/>
        <v>0</v>
      </c>
      <c r="J84" s="27">
        <f t="shared" si="17"/>
        <v>1</v>
      </c>
      <c r="K84" s="27">
        <f t="shared" si="17"/>
        <v>2</v>
      </c>
      <c r="L84" s="27">
        <f t="shared" si="17"/>
        <v>6</v>
      </c>
      <c r="M84" s="10">
        <f t="shared" si="17"/>
        <v>3</v>
      </c>
      <c r="N84" s="196">
        <f t="shared" si="17"/>
        <v>2</v>
      </c>
      <c r="O84" s="63">
        <f t="shared" si="17"/>
        <v>7</v>
      </c>
      <c r="S84" s="216" t="s">
        <v>120</v>
      </c>
      <c r="T84" s="216"/>
      <c r="U84" s="216">
        <v>12</v>
      </c>
      <c r="V84" s="216">
        <v>2</v>
      </c>
      <c r="W84" s="216">
        <v>1</v>
      </c>
      <c r="X84" s="216">
        <v>0</v>
      </c>
      <c r="Y84" s="216">
        <v>0</v>
      </c>
      <c r="Z84" s="216">
        <v>0</v>
      </c>
      <c r="AA84" s="216">
        <v>0</v>
      </c>
      <c r="AB84" s="216">
        <v>1</v>
      </c>
      <c r="AC84" s="216">
        <v>1</v>
      </c>
      <c r="AD84" s="216">
        <v>7</v>
      </c>
      <c r="AE84" s="216">
        <v>3</v>
      </c>
      <c r="AF84" s="216">
        <v>0</v>
      </c>
      <c r="AG84" s="216">
        <v>10</v>
      </c>
    </row>
    <row r="85" spans="2:33" s="107" customFormat="1" ht="12.75" customHeight="1">
      <c r="B85" s="69" t="s">
        <v>33</v>
      </c>
      <c r="C85" s="193">
        <f>U87+U90</f>
        <v>35</v>
      </c>
      <c r="D85" s="5">
        <f aca="true" t="shared" si="18" ref="D85:O87">V87+V90</f>
        <v>6</v>
      </c>
      <c r="E85" s="5">
        <f t="shared" si="18"/>
        <v>4</v>
      </c>
      <c r="F85" s="5">
        <f t="shared" si="18"/>
        <v>0</v>
      </c>
      <c r="G85" s="5">
        <f t="shared" si="18"/>
        <v>0</v>
      </c>
      <c r="H85" s="6">
        <f t="shared" si="18"/>
        <v>0</v>
      </c>
      <c r="I85" s="25">
        <f t="shared" si="18"/>
        <v>0</v>
      </c>
      <c r="J85" s="25">
        <f t="shared" si="18"/>
        <v>4</v>
      </c>
      <c r="K85" s="25">
        <f t="shared" si="18"/>
        <v>2</v>
      </c>
      <c r="L85" s="25">
        <f t="shared" si="18"/>
        <v>28</v>
      </c>
      <c r="M85" s="7">
        <f t="shared" si="18"/>
        <v>1</v>
      </c>
      <c r="N85" s="218">
        <f t="shared" si="18"/>
        <v>1</v>
      </c>
      <c r="O85" s="219">
        <f t="shared" si="18"/>
        <v>12</v>
      </c>
      <c r="S85" s="216"/>
      <c r="T85" s="216" t="s">
        <v>110</v>
      </c>
      <c r="U85" s="216">
        <v>7</v>
      </c>
      <c r="V85" s="216">
        <v>0</v>
      </c>
      <c r="W85" s="216">
        <v>0</v>
      </c>
      <c r="X85" s="216">
        <v>0</v>
      </c>
      <c r="Y85" s="216">
        <v>0</v>
      </c>
      <c r="Z85" s="216">
        <v>0</v>
      </c>
      <c r="AA85" s="216">
        <v>0</v>
      </c>
      <c r="AB85" s="216">
        <v>0</v>
      </c>
      <c r="AC85" s="216">
        <v>0</v>
      </c>
      <c r="AD85" s="216">
        <v>5</v>
      </c>
      <c r="AE85" s="216">
        <v>2</v>
      </c>
      <c r="AF85" s="216">
        <v>0</v>
      </c>
      <c r="AG85" s="216">
        <v>4</v>
      </c>
    </row>
    <row r="86" spans="2:33" s="107" customFormat="1" ht="12" customHeight="1">
      <c r="B86" s="68" t="s">
        <v>168</v>
      </c>
      <c r="C86" s="78">
        <f>U88+U91</f>
        <v>15</v>
      </c>
      <c r="D86" s="8">
        <f t="shared" si="18"/>
        <v>3</v>
      </c>
      <c r="E86" s="8">
        <f t="shared" si="18"/>
        <v>3</v>
      </c>
      <c r="F86" s="8">
        <f t="shared" si="18"/>
        <v>0</v>
      </c>
      <c r="G86" s="8">
        <f t="shared" si="18"/>
        <v>0</v>
      </c>
      <c r="H86" s="9">
        <f t="shared" si="18"/>
        <v>0</v>
      </c>
      <c r="I86" s="27">
        <f t="shared" si="18"/>
        <v>0</v>
      </c>
      <c r="J86" s="27">
        <f t="shared" si="18"/>
        <v>3</v>
      </c>
      <c r="K86" s="27">
        <f t="shared" si="18"/>
        <v>0</v>
      </c>
      <c r="L86" s="27">
        <f t="shared" si="18"/>
        <v>11</v>
      </c>
      <c r="M86" s="10">
        <f t="shared" si="18"/>
        <v>1</v>
      </c>
      <c r="N86" s="220">
        <f t="shared" si="18"/>
        <v>0</v>
      </c>
      <c r="O86" s="221">
        <f t="shared" si="18"/>
        <v>6</v>
      </c>
      <c r="S86" s="216"/>
      <c r="T86" s="216" t="s">
        <v>111</v>
      </c>
      <c r="U86" s="216">
        <v>5</v>
      </c>
      <c r="V86" s="216">
        <v>2</v>
      </c>
      <c r="W86" s="216">
        <v>1</v>
      </c>
      <c r="X86" s="216">
        <v>0</v>
      </c>
      <c r="Y86" s="216">
        <v>0</v>
      </c>
      <c r="Z86" s="216">
        <v>0</v>
      </c>
      <c r="AA86" s="216">
        <v>0</v>
      </c>
      <c r="AB86" s="216">
        <v>1</v>
      </c>
      <c r="AC86" s="216">
        <v>1</v>
      </c>
      <c r="AD86" s="216">
        <v>2</v>
      </c>
      <c r="AE86" s="216">
        <v>1</v>
      </c>
      <c r="AF86" s="216">
        <v>0</v>
      </c>
      <c r="AG86" s="216">
        <v>6</v>
      </c>
    </row>
    <row r="87" spans="2:33" s="107" customFormat="1" ht="12" customHeight="1">
      <c r="B87" s="70" t="s">
        <v>26</v>
      </c>
      <c r="C87" s="197">
        <f>U89+U92</f>
        <v>20</v>
      </c>
      <c r="D87" s="11">
        <f t="shared" si="18"/>
        <v>3</v>
      </c>
      <c r="E87" s="11">
        <f t="shared" si="18"/>
        <v>1</v>
      </c>
      <c r="F87" s="11">
        <f t="shared" si="18"/>
        <v>0</v>
      </c>
      <c r="G87" s="11">
        <f t="shared" si="18"/>
        <v>0</v>
      </c>
      <c r="H87" s="12">
        <f t="shared" si="18"/>
        <v>0</v>
      </c>
      <c r="I87" s="29">
        <f t="shared" si="18"/>
        <v>0</v>
      </c>
      <c r="J87" s="29">
        <f t="shared" si="18"/>
        <v>1</v>
      </c>
      <c r="K87" s="29">
        <f t="shared" si="18"/>
        <v>2</v>
      </c>
      <c r="L87" s="29">
        <f t="shared" si="18"/>
        <v>17</v>
      </c>
      <c r="M87" s="13">
        <f t="shared" si="18"/>
        <v>0</v>
      </c>
      <c r="N87" s="222">
        <f t="shared" si="18"/>
        <v>1</v>
      </c>
      <c r="O87" s="223">
        <f t="shared" si="18"/>
        <v>6</v>
      </c>
      <c r="S87" s="216" t="s">
        <v>121</v>
      </c>
      <c r="T87" s="216"/>
      <c r="U87" s="216">
        <v>19</v>
      </c>
      <c r="V87" s="216">
        <v>2</v>
      </c>
      <c r="W87" s="216">
        <v>1</v>
      </c>
      <c r="X87" s="216">
        <v>0</v>
      </c>
      <c r="Y87" s="216">
        <v>0</v>
      </c>
      <c r="Z87" s="216">
        <v>0</v>
      </c>
      <c r="AA87" s="216">
        <v>0</v>
      </c>
      <c r="AB87" s="216">
        <v>1</v>
      </c>
      <c r="AC87" s="216">
        <v>1</v>
      </c>
      <c r="AD87" s="216">
        <v>16</v>
      </c>
      <c r="AE87" s="216">
        <v>1</v>
      </c>
      <c r="AF87" s="216">
        <v>0</v>
      </c>
      <c r="AG87" s="216">
        <v>6</v>
      </c>
    </row>
    <row r="88" spans="2:33" s="107" customFormat="1" ht="12.75" customHeight="1">
      <c r="B88" s="67" t="s">
        <v>34</v>
      </c>
      <c r="C88" s="78">
        <f>U93+U96</f>
        <v>29</v>
      </c>
      <c r="D88" s="8">
        <f aca="true" t="shared" si="19" ref="D88:O90">V93+V96</f>
        <v>2</v>
      </c>
      <c r="E88" s="8">
        <f t="shared" si="19"/>
        <v>1</v>
      </c>
      <c r="F88" s="8">
        <f t="shared" si="19"/>
        <v>0</v>
      </c>
      <c r="G88" s="8">
        <f t="shared" si="19"/>
        <v>0</v>
      </c>
      <c r="H88" s="9">
        <f t="shared" si="19"/>
        <v>0</v>
      </c>
      <c r="I88" s="27">
        <f t="shared" si="19"/>
        <v>1</v>
      </c>
      <c r="J88" s="27">
        <f t="shared" si="19"/>
        <v>0</v>
      </c>
      <c r="K88" s="27">
        <f t="shared" si="19"/>
        <v>1</v>
      </c>
      <c r="L88" s="27">
        <f t="shared" si="19"/>
        <v>26</v>
      </c>
      <c r="M88" s="10">
        <f t="shared" si="19"/>
        <v>1</v>
      </c>
      <c r="N88" s="220">
        <f t="shared" si="19"/>
        <v>4</v>
      </c>
      <c r="O88" s="221">
        <f t="shared" si="19"/>
        <v>17</v>
      </c>
      <c r="S88" s="216"/>
      <c r="T88" s="216" t="s">
        <v>110</v>
      </c>
      <c r="U88" s="216">
        <v>7</v>
      </c>
      <c r="V88" s="216">
        <v>1</v>
      </c>
      <c r="W88" s="216">
        <v>1</v>
      </c>
      <c r="X88" s="216">
        <v>0</v>
      </c>
      <c r="Y88" s="216">
        <v>0</v>
      </c>
      <c r="Z88" s="216">
        <v>0</v>
      </c>
      <c r="AA88" s="216">
        <v>0</v>
      </c>
      <c r="AB88" s="216">
        <v>1</v>
      </c>
      <c r="AC88" s="216">
        <v>0</v>
      </c>
      <c r="AD88" s="216">
        <v>5</v>
      </c>
      <c r="AE88" s="216">
        <v>1</v>
      </c>
      <c r="AF88" s="216">
        <v>0</v>
      </c>
      <c r="AG88" s="216">
        <v>4</v>
      </c>
    </row>
    <row r="89" spans="2:33" s="107" customFormat="1" ht="12" customHeight="1">
      <c r="B89" s="68" t="s">
        <v>168</v>
      </c>
      <c r="C89" s="78">
        <f>U94+U97</f>
        <v>16</v>
      </c>
      <c r="D89" s="8">
        <f t="shared" si="19"/>
        <v>0</v>
      </c>
      <c r="E89" s="8">
        <f t="shared" si="19"/>
        <v>0</v>
      </c>
      <c r="F89" s="8">
        <f t="shared" si="19"/>
        <v>0</v>
      </c>
      <c r="G89" s="8">
        <f t="shared" si="19"/>
        <v>0</v>
      </c>
      <c r="H89" s="9">
        <f t="shared" si="19"/>
        <v>0</v>
      </c>
      <c r="I89" s="27">
        <f t="shared" si="19"/>
        <v>0</v>
      </c>
      <c r="J89" s="27">
        <f t="shared" si="19"/>
        <v>0</v>
      </c>
      <c r="K89" s="27">
        <f t="shared" si="19"/>
        <v>0</v>
      </c>
      <c r="L89" s="27">
        <f t="shared" si="19"/>
        <v>15</v>
      </c>
      <c r="M89" s="10">
        <f t="shared" si="19"/>
        <v>1</v>
      </c>
      <c r="N89" s="220">
        <f t="shared" si="19"/>
        <v>1</v>
      </c>
      <c r="O89" s="221">
        <f t="shared" si="19"/>
        <v>6</v>
      </c>
      <c r="S89" s="216"/>
      <c r="T89" s="216" t="s">
        <v>111</v>
      </c>
      <c r="U89" s="216">
        <v>12</v>
      </c>
      <c r="V89" s="216">
        <v>1</v>
      </c>
      <c r="W89" s="216">
        <v>0</v>
      </c>
      <c r="X89" s="216">
        <v>0</v>
      </c>
      <c r="Y89" s="216">
        <v>0</v>
      </c>
      <c r="Z89" s="216">
        <v>0</v>
      </c>
      <c r="AA89" s="216">
        <v>0</v>
      </c>
      <c r="AB89" s="216">
        <v>0</v>
      </c>
      <c r="AC89" s="216">
        <v>1</v>
      </c>
      <c r="AD89" s="216">
        <v>11</v>
      </c>
      <c r="AE89" s="216">
        <v>0</v>
      </c>
      <c r="AF89" s="216">
        <v>0</v>
      </c>
      <c r="AG89" s="216">
        <v>2</v>
      </c>
    </row>
    <row r="90" spans="2:33" s="107" customFormat="1" ht="12" customHeight="1">
      <c r="B90" s="70" t="s">
        <v>26</v>
      </c>
      <c r="C90" s="197">
        <f>U95+U98</f>
        <v>13</v>
      </c>
      <c r="D90" s="11">
        <f t="shared" si="19"/>
        <v>2</v>
      </c>
      <c r="E90" s="11">
        <f t="shared" si="19"/>
        <v>1</v>
      </c>
      <c r="F90" s="11">
        <f t="shared" si="19"/>
        <v>0</v>
      </c>
      <c r="G90" s="11">
        <f t="shared" si="19"/>
        <v>0</v>
      </c>
      <c r="H90" s="12">
        <f t="shared" si="19"/>
        <v>0</v>
      </c>
      <c r="I90" s="29">
        <f t="shared" si="19"/>
        <v>1</v>
      </c>
      <c r="J90" s="29">
        <f t="shared" si="19"/>
        <v>0</v>
      </c>
      <c r="K90" s="29">
        <f t="shared" si="19"/>
        <v>1</v>
      </c>
      <c r="L90" s="29">
        <f t="shared" si="19"/>
        <v>11</v>
      </c>
      <c r="M90" s="13">
        <f t="shared" si="19"/>
        <v>0</v>
      </c>
      <c r="N90" s="222">
        <f t="shared" si="19"/>
        <v>3</v>
      </c>
      <c r="O90" s="223">
        <f t="shared" si="19"/>
        <v>11</v>
      </c>
      <c r="S90" s="216" t="s">
        <v>122</v>
      </c>
      <c r="T90" s="216"/>
      <c r="U90" s="216">
        <v>16</v>
      </c>
      <c r="V90" s="216">
        <v>4</v>
      </c>
      <c r="W90" s="216">
        <v>3</v>
      </c>
      <c r="X90" s="216">
        <v>0</v>
      </c>
      <c r="Y90" s="216">
        <v>0</v>
      </c>
      <c r="Z90" s="216">
        <v>0</v>
      </c>
      <c r="AA90" s="216">
        <v>0</v>
      </c>
      <c r="AB90" s="216">
        <v>3</v>
      </c>
      <c r="AC90" s="216">
        <v>1</v>
      </c>
      <c r="AD90" s="216">
        <v>12</v>
      </c>
      <c r="AE90" s="216">
        <v>0</v>
      </c>
      <c r="AF90" s="216">
        <v>1</v>
      </c>
      <c r="AG90" s="216">
        <v>6</v>
      </c>
    </row>
    <row r="91" spans="2:33" s="107" customFormat="1" ht="12.75" customHeight="1">
      <c r="B91" s="67" t="s">
        <v>35</v>
      </c>
      <c r="C91" s="78">
        <f>U99+U102</f>
        <v>54</v>
      </c>
      <c r="D91" s="8">
        <f aca="true" t="shared" si="20" ref="D91:O93">V99+V102</f>
        <v>11</v>
      </c>
      <c r="E91" s="8">
        <f t="shared" si="20"/>
        <v>9</v>
      </c>
      <c r="F91" s="8">
        <f t="shared" si="20"/>
        <v>3</v>
      </c>
      <c r="G91" s="8">
        <f t="shared" si="20"/>
        <v>3</v>
      </c>
      <c r="H91" s="9">
        <f t="shared" si="20"/>
        <v>0</v>
      </c>
      <c r="I91" s="27">
        <f t="shared" si="20"/>
        <v>3</v>
      </c>
      <c r="J91" s="27">
        <f t="shared" si="20"/>
        <v>3</v>
      </c>
      <c r="K91" s="27">
        <f t="shared" si="20"/>
        <v>2</v>
      </c>
      <c r="L91" s="27">
        <f t="shared" si="20"/>
        <v>36</v>
      </c>
      <c r="M91" s="10">
        <f t="shared" si="20"/>
        <v>7</v>
      </c>
      <c r="N91" s="220">
        <f t="shared" si="20"/>
        <v>2</v>
      </c>
      <c r="O91" s="221">
        <f t="shared" si="20"/>
        <v>10</v>
      </c>
      <c r="S91" s="216"/>
      <c r="T91" s="216" t="s">
        <v>110</v>
      </c>
      <c r="U91" s="216">
        <v>8</v>
      </c>
      <c r="V91" s="216">
        <v>2</v>
      </c>
      <c r="W91" s="216">
        <v>2</v>
      </c>
      <c r="X91" s="216">
        <v>0</v>
      </c>
      <c r="Y91" s="216">
        <v>0</v>
      </c>
      <c r="Z91" s="216">
        <v>0</v>
      </c>
      <c r="AA91" s="216">
        <v>0</v>
      </c>
      <c r="AB91" s="216">
        <v>2</v>
      </c>
      <c r="AC91" s="216">
        <v>0</v>
      </c>
      <c r="AD91" s="216">
        <v>6</v>
      </c>
      <c r="AE91" s="216">
        <v>0</v>
      </c>
      <c r="AF91" s="216">
        <v>0</v>
      </c>
      <c r="AG91" s="216">
        <v>2</v>
      </c>
    </row>
    <row r="92" spans="2:33" s="107" customFormat="1" ht="12" customHeight="1">
      <c r="B92" s="68" t="s">
        <v>168</v>
      </c>
      <c r="C92" s="78">
        <f>U100+U103</f>
        <v>29</v>
      </c>
      <c r="D92" s="8">
        <f t="shared" si="20"/>
        <v>5</v>
      </c>
      <c r="E92" s="8">
        <f t="shared" si="20"/>
        <v>4</v>
      </c>
      <c r="F92" s="8">
        <f t="shared" si="20"/>
        <v>2</v>
      </c>
      <c r="G92" s="8">
        <f t="shared" si="20"/>
        <v>2</v>
      </c>
      <c r="H92" s="9">
        <f t="shared" si="20"/>
        <v>0</v>
      </c>
      <c r="I92" s="27">
        <f t="shared" si="20"/>
        <v>1</v>
      </c>
      <c r="J92" s="27">
        <f t="shared" si="20"/>
        <v>1</v>
      </c>
      <c r="K92" s="27">
        <f t="shared" si="20"/>
        <v>1</v>
      </c>
      <c r="L92" s="27">
        <f t="shared" si="20"/>
        <v>18</v>
      </c>
      <c r="M92" s="10">
        <f t="shared" si="20"/>
        <v>6</v>
      </c>
      <c r="N92" s="220">
        <f t="shared" si="20"/>
        <v>1</v>
      </c>
      <c r="O92" s="221">
        <f t="shared" si="20"/>
        <v>4</v>
      </c>
      <c r="S92" s="216"/>
      <c r="T92" s="216" t="s">
        <v>111</v>
      </c>
      <c r="U92" s="216">
        <v>8</v>
      </c>
      <c r="V92" s="216">
        <v>2</v>
      </c>
      <c r="W92" s="216">
        <v>1</v>
      </c>
      <c r="X92" s="216">
        <v>0</v>
      </c>
      <c r="Y92" s="216">
        <v>0</v>
      </c>
      <c r="Z92" s="216">
        <v>0</v>
      </c>
      <c r="AA92" s="216">
        <v>0</v>
      </c>
      <c r="AB92" s="216">
        <v>1</v>
      </c>
      <c r="AC92" s="216">
        <v>1</v>
      </c>
      <c r="AD92" s="216">
        <v>6</v>
      </c>
      <c r="AE92" s="216">
        <v>0</v>
      </c>
      <c r="AF92" s="216">
        <v>1</v>
      </c>
      <c r="AG92" s="216">
        <v>4</v>
      </c>
    </row>
    <row r="93" spans="2:33" s="107" customFormat="1" ht="12" customHeight="1">
      <c r="B93" s="70" t="s">
        <v>26</v>
      </c>
      <c r="C93" s="197">
        <f>U101+U104</f>
        <v>25</v>
      </c>
      <c r="D93" s="11">
        <f t="shared" si="20"/>
        <v>6</v>
      </c>
      <c r="E93" s="11">
        <f t="shared" si="20"/>
        <v>5</v>
      </c>
      <c r="F93" s="11">
        <f t="shared" si="20"/>
        <v>1</v>
      </c>
      <c r="G93" s="11">
        <f t="shared" si="20"/>
        <v>1</v>
      </c>
      <c r="H93" s="12">
        <f t="shared" si="20"/>
        <v>0</v>
      </c>
      <c r="I93" s="29">
        <f t="shared" si="20"/>
        <v>2</v>
      </c>
      <c r="J93" s="29">
        <f t="shared" si="20"/>
        <v>2</v>
      </c>
      <c r="K93" s="29">
        <f t="shared" si="20"/>
        <v>1</v>
      </c>
      <c r="L93" s="29">
        <f t="shared" si="20"/>
        <v>18</v>
      </c>
      <c r="M93" s="13">
        <f>AE101+AE104</f>
        <v>1</v>
      </c>
      <c r="N93" s="222">
        <f t="shared" si="20"/>
        <v>1</v>
      </c>
      <c r="O93" s="223">
        <f t="shared" si="20"/>
        <v>6</v>
      </c>
      <c r="S93" s="216" t="s">
        <v>123</v>
      </c>
      <c r="T93" s="216"/>
      <c r="U93" s="216">
        <v>11</v>
      </c>
      <c r="V93" s="216">
        <v>0</v>
      </c>
      <c r="W93" s="216">
        <v>0</v>
      </c>
      <c r="X93" s="216">
        <v>0</v>
      </c>
      <c r="Y93" s="216">
        <v>0</v>
      </c>
      <c r="Z93" s="216">
        <v>0</v>
      </c>
      <c r="AA93" s="216">
        <v>0</v>
      </c>
      <c r="AB93" s="216">
        <v>0</v>
      </c>
      <c r="AC93" s="216">
        <v>0</v>
      </c>
      <c r="AD93" s="216">
        <v>11</v>
      </c>
      <c r="AE93" s="216">
        <v>0</v>
      </c>
      <c r="AF93" s="216">
        <v>1</v>
      </c>
      <c r="AG93" s="216">
        <v>9</v>
      </c>
    </row>
    <row r="94" spans="2:33" s="107" customFormat="1" ht="12.75" customHeight="1">
      <c r="B94" s="67" t="s">
        <v>36</v>
      </c>
      <c r="C94" s="78">
        <f>U105+U108</f>
        <v>80</v>
      </c>
      <c r="D94" s="8">
        <f aca="true" t="shared" si="21" ref="D94:O96">V105+V108</f>
        <v>23</v>
      </c>
      <c r="E94" s="8">
        <f t="shared" si="21"/>
        <v>17</v>
      </c>
      <c r="F94" s="8">
        <f t="shared" si="21"/>
        <v>10</v>
      </c>
      <c r="G94" s="8">
        <f t="shared" si="21"/>
        <v>8</v>
      </c>
      <c r="H94" s="9">
        <f t="shared" si="21"/>
        <v>2</v>
      </c>
      <c r="I94" s="27">
        <f t="shared" si="21"/>
        <v>5</v>
      </c>
      <c r="J94" s="27">
        <f t="shared" si="21"/>
        <v>2</v>
      </c>
      <c r="K94" s="27">
        <f t="shared" si="21"/>
        <v>6</v>
      </c>
      <c r="L94" s="27">
        <f t="shared" si="21"/>
        <v>51</v>
      </c>
      <c r="M94" s="10">
        <f t="shared" si="21"/>
        <v>6</v>
      </c>
      <c r="N94" s="220">
        <f t="shared" si="21"/>
        <v>0</v>
      </c>
      <c r="O94" s="221">
        <f t="shared" si="21"/>
        <v>7</v>
      </c>
      <c r="S94" s="216"/>
      <c r="T94" s="216" t="s">
        <v>110</v>
      </c>
      <c r="U94" s="216">
        <v>8</v>
      </c>
      <c r="V94" s="216">
        <v>0</v>
      </c>
      <c r="W94" s="216">
        <v>0</v>
      </c>
      <c r="X94" s="216">
        <v>0</v>
      </c>
      <c r="Y94" s="216">
        <v>0</v>
      </c>
      <c r="Z94" s="216">
        <v>0</v>
      </c>
      <c r="AA94" s="216">
        <v>0</v>
      </c>
      <c r="AB94" s="216">
        <v>0</v>
      </c>
      <c r="AC94" s="216">
        <v>0</v>
      </c>
      <c r="AD94" s="216">
        <v>8</v>
      </c>
      <c r="AE94" s="216">
        <v>0</v>
      </c>
      <c r="AF94" s="216">
        <v>1</v>
      </c>
      <c r="AG94" s="216">
        <v>4</v>
      </c>
    </row>
    <row r="95" spans="2:33" s="107" customFormat="1" ht="12" customHeight="1">
      <c r="B95" s="68" t="s">
        <v>168</v>
      </c>
      <c r="C95" s="78">
        <f>U106+U109</f>
        <v>49</v>
      </c>
      <c r="D95" s="8">
        <f t="shared" si="21"/>
        <v>17</v>
      </c>
      <c r="E95" s="8">
        <f t="shared" si="21"/>
        <v>14</v>
      </c>
      <c r="F95" s="8">
        <f t="shared" si="21"/>
        <v>9</v>
      </c>
      <c r="G95" s="8">
        <f t="shared" si="21"/>
        <v>7</v>
      </c>
      <c r="H95" s="9">
        <f t="shared" si="21"/>
        <v>2</v>
      </c>
      <c r="I95" s="27">
        <f t="shared" si="21"/>
        <v>4</v>
      </c>
      <c r="J95" s="27">
        <f t="shared" si="21"/>
        <v>1</v>
      </c>
      <c r="K95" s="27">
        <f t="shared" si="21"/>
        <v>3</v>
      </c>
      <c r="L95" s="27">
        <f t="shared" si="21"/>
        <v>28</v>
      </c>
      <c r="M95" s="10">
        <f t="shared" si="21"/>
        <v>4</v>
      </c>
      <c r="N95" s="220">
        <f t="shared" si="21"/>
        <v>0</v>
      </c>
      <c r="O95" s="221">
        <f t="shared" si="21"/>
        <v>0</v>
      </c>
      <c r="S95" s="216"/>
      <c r="T95" s="216" t="s">
        <v>111</v>
      </c>
      <c r="U95" s="216">
        <v>3</v>
      </c>
      <c r="V95" s="216">
        <v>0</v>
      </c>
      <c r="W95" s="216">
        <v>0</v>
      </c>
      <c r="X95" s="216">
        <v>0</v>
      </c>
      <c r="Y95" s="216">
        <v>0</v>
      </c>
      <c r="Z95" s="216">
        <v>0</v>
      </c>
      <c r="AA95" s="216">
        <v>0</v>
      </c>
      <c r="AB95" s="216">
        <v>0</v>
      </c>
      <c r="AC95" s="216">
        <v>0</v>
      </c>
      <c r="AD95" s="216">
        <v>3</v>
      </c>
      <c r="AE95" s="216">
        <v>0</v>
      </c>
      <c r="AF95" s="216">
        <v>0</v>
      </c>
      <c r="AG95" s="216">
        <v>5</v>
      </c>
    </row>
    <row r="96" spans="2:33" s="107" customFormat="1" ht="12" customHeight="1">
      <c r="B96" s="70" t="s">
        <v>26</v>
      </c>
      <c r="C96" s="197">
        <f>U107+U110</f>
        <v>31</v>
      </c>
      <c r="D96" s="11">
        <f t="shared" si="21"/>
        <v>6</v>
      </c>
      <c r="E96" s="11">
        <f t="shared" si="21"/>
        <v>3</v>
      </c>
      <c r="F96" s="11">
        <f t="shared" si="21"/>
        <v>1</v>
      </c>
      <c r="G96" s="11">
        <f t="shared" si="21"/>
        <v>1</v>
      </c>
      <c r="H96" s="12">
        <f t="shared" si="21"/>
        <v>0</v>
      </c>
      <c r="I96" s="29">
        <f t="shared" si="21"/>
        <v>1</v>
      </c>
      <c r="J96" s="29">
        <f t="shared" si="21"/>
        <v>1</v>
      </c>
      <c r="K96" s="29">
        <f t="shared" si="21"/>
        <v>3</v>
      </c>
      <c r="L96" s="29">
        <f t="shared" si="21"/>
        <v>23</v>
      </c>
      <c r="M96" s="13">
        <f t="shared" si="21"/>
        <v>2</v>
      </c>
      <c r="N96" s="222">
        <f t="shared" si="21"/>
        <v>0</v>
      </c>
      <c r="O96" s="223">
        <f t="shared" si="21"/>
        <v>7</v>
      </c>
      <c r="S96" s="216" t="s">
        <v>124</v>
      </c>
      <c r="T96" s="216"/>
      <c r="U96" s="216">
        <v>18</v>
      </c>
      <c r="V96" s="216">
        <v>2</v>
      </c>
      <c r="W96" s="216">
        <v>1</v>
      </c>
      <c r="X96" s="216">
        <v>0</v>
      </c>
      <c r="Y96" s="216">
        <v>0</v>
      </c>
      <c r="Z96" s="216">
        <v>0</v>
      </c>
      <c r="AA96" s="216">
        <v>1</v>
      </c>
      <c r="AB96" s="216">
        <v>0</v>
      </c>
      <c r="AC96" s="216">
        <v>1</v>
      </c>
      <c r="AD96" s="216">
        <v>15</v>
      </c>
      <c r="AE96" s="216">
        <v>1</v>
      </c>
      <c r="AF96" s="216">
        <v>3</v>
      </c>
      <c r="AG96" s="216">
        <v>8</v>
      </c>
    </row>
    <row r="97" spans="2:33" s="107" customFormat="1" ht="12.75" customHeight="1">
      <c r="B97" s="67" t="s">
        <v>37</v>
      </c>
      <c r="C97" s="78">
        <f>U111+U114</f>
        <v>99</v>
      </c>
      <c r="D97" s="8">
        <f aca="true" t="shared" si="22" ref="D97:O99">V111+V114</f>
        <v>26</v>
      </c>
      <c r="E97" s="8">
        <f t="shared" si="22"/>
        <v>18</v>
      </c>
      <c r="F97" s="8">
        <f t="shared" si="22"/>
        <v>8</v>
      </c>
      <c r="G97" s="8">
        <f t="shared" si="22"/>
        <v>8</v>
      </c>
      <c r="H97" s="9">
        <f t="shared" si="22"/>
        <v>0</v>
      </c>
      <c r="I97" s="27">
        <f t="shared" si="22"/>
        <v>7</v>
      </c>
      <c r="J97" s="27">
        <f t="shared" si="22"/>
        <v>3</v>
      </c>
      <c r="K97" s="27">
        <f t="shared" si="22"/>
        <v>8</v>
      </c>
      <c r="L97" s="27">
        <f t="shared" si="22"/>
        <v>66</v>
      </c>
      <c r="M97" s="10">
        <f t="shared" si="22"/>
        <v>7</v>
      </c>
      <c r="N97" s="220">
        <f t="shared" si="22"/>
        <v>1</v>
      </c>
      <c r="O97" s="221">
        <f t="shared" si="22"/>
        <v>2</v>
      </c>
      <c r="S97" s="216"/>
      <c r="T97" s="216" t="s">
        <v>110</v>
      </c>
      <c r="U97" s="216">
        <v>8</v>
      </c>
      <c r="V97" s="216">
        <v>0</v>
      </c>
      <c r="W97" s="216">
        <v>0</v>
      </c>
      <c r="X97" s="216">
        <v>0</v>
      </c>
      <c r="Y97" s="216">
        <v>0</v>
      </c>
      <c r="Z97" s="216">
        <v>0</v>
      </c>
      <c r="AA97" s="216">
        <v>0</v>
      </c>
      <c r="AB97" s="216">
        <v>0</v>
      </c>
      <c r="AC97" s="216">
        <v>0</v>
      </c>
      <c r="AD97" s="216">
        <v>7</v>
      </c>
      <c r="AE97" s="216">
        <v>1</v>
      </c>
      <c r="AF97" s="216">
        <v>0</v>
      </c>
      <c r="AG97" s="216">
        <v>2</v>
      </c>
    </row>
    <row r="98" spans="2:33" s="107" customFormat="1" ht="12" customHeight="1">
      <c r="B98" s="68" t="s">
        <v>168</v>
      </c>
      <c r="C98" s="78">
        <f>U112+U115</f>
        <v>52</v>
      </c>
      <c r="D98" s="8">
        <f t="shared" si="22"/>
        <v>13</v>
      </c>
      <c r="E98" s="8">
        <f t="shared" si="22"/>
        <v>10</v>
      </c>
      <c r="F98" s="8">
        <f t="shared" si="22"/>
        <v>5</v>
      </c>
      <c r="G98" s="8">
        <f t="shared" si="22"/>
        <v>5</v>
      </c>
      <c r="H98" s="9">
        <f t="shared" si="22"/>
        <v>0</v>
      </c>
      <c r="I98" s="27">
        <f t="shared" si="22"/>
        <v>3</v>
      </c>
      <c r="J98" s="27">
        <f t="shared" si="22"/>
        <v>2</v>
      </c>
      <c r="K98" s="27">
        <f t="shared" si="22"/>
        <v>3</v>
      </c>
      <c r="L98" s="27">
        <f t="shared" si="22"/>
        <v>35</v>
      </c>
      <c r="M98" s="10">
        <f t="shared" si="22"/>
        <v>4</v>
      </c>
      <c r="N98" s="220">
        <f t="shared" si="22"/>
        <v>0</v>
      </c>
      <c r="O98" s="221">
        <f t="shared" si="22"/>
        <v>2</v>
      </c>
      <c r="S98" s="216"/>
      <c r="T98" s="216" t="s">
        <v>111</v>
      </c>
      <c r="U98" s="216">
        <v>10</v>
      </c>
      <c r="V98" s="216">
        <v>2</v>
      </c>
      <c r="W98" s="216">
        <v>1</v>
      </c>
      <c r="X98" s="216">
        <v>0</v>
      </c>
      <c r="Y98" s="216">
        <v>0</v>
      </c>
      <c r="Z98" s="216">
        <v>0</v>
      </c>
      <c r="AA98" s="216">
        <v>1</v>
      </c>
      <c r="AB98" s="216">
        <v>0</v>
      </c>
      <c r="AC98" s="216">
        <v>1</v>
      </c>
      <c r="AD98" s="216">
        <v>8</v>
      </c>
      <c r="AE98" s="216">
        <v>0</v>
      </c>
      <c r="AF98" s="216">
        <v>3</v>
      </c>
      <c r="AG98" s="216">
        <v>6</v>
      </c>
    </row>
    <row r="99" spans="2:33" s="107" customFormat="1" ht="12" customHeight="1">
      <c r="B99" s="70" t="s">
        <v>26</v>
      </c>
      <c r="C99" s="197">
        <f>U113+U116</f>
        <v>47</v>
      </c>
      <c r="D99" s="11">
        <f t="shared" si="22"/>
        <v>13</v>
      </c>
      <c r="E99" s="11">
        <f t="shared" si="22"/>
        <v>8</v>
      </c>
      <c r="F99" s="11">
        <f t="shared" si="22"/>
        <v>3</v>
      </c>
      <c r="G99" s="11">
        <f t="shared" si="22"/>
        <v>3</v>
      </c>
      <c r="H99" s="12">
        <f t="shared" si="22"/>
        <v>0</v>
      </c>
      <c r="I99" s="29">
        <f t="shared" si="22"/>
        <v>4</v>
      </c>
      <c r="J99" s="29">
        <f t="shared" si="22"/>
        <v>1</v>
      </c>
      <c r="K99" s="29">
        <f t="shared" si="22"/>
        <v>5</v>
      </c>
      <c r="L99" s="29">
        <f t="shared" si="22"/>
        <v>31</v>
      </c>
      <c r="M99" s="13">
        <f t="shared" si="22"/>
        <v>3</v>
      </c>
      <c r="N99" s="222">
        <f t="shared" si="22"/>
        <v>1</v>
      </c>
      <c r="O99" s="223">
        <f t="shared" si="22"/>
        <v>0</v>
      </c>
      <c r="S99" s="216" t="s">
        <v>125</v>
      </c>
      <c r="T99" s="216"/>
      <c r="U99" s="216">
        <v>27</v>
      </c>
      <c r="V99" s="216">
        <v>7</v>
      </c>
      <c r="W99" s="216">
        <v>5</v>
      </c>
      <c r="X99" s="216">
        <v>1</v>
      </c>
      <c r="Y99" s="216">
        <v>1</v>
      </c>
      <c r="Z99" s="216">
        <v>0</v>
      </c>
      <c r="AA99" s="216">
        <v>3</v>
      </c>
      <c r="AB99" s="216">
        <v>1</v>
      </c>
      <c r="AC99" s="216">
        <v>2</v>
      </c>
      <c r="AD99" s="216">
        <v>18</v>
      </c>
      <c r="AE99" s="216">
        <v>2</v>
      </c>
      <c r="AF99" s="216">
        <v>1</v>
      </c>
      <c r="AG99" s="216">
        <v>4</v>
      </c>
    </row>
    <row r="100" spans="2:33" s="107" customFormat="1" ht="12.75" customHeight="1">
      <c r="B100" s="67" t="s">
        <v>38</v>
      </c>
      <c r="C100" s="78">
        <f>U117+U120+U123</f>
        <v>192</v>
      </c>
      <c r="D100" s="8">
        <f>V117+V120+V123</f>
        <v>57</v>
      </c>
      <c r="E100" s="8">
        <f aca="true" t="shared" si="23" ref="D100:O101">W117+W120+W123</f>
        <v>46</v>
      </c>
      <c r="F100" s="8">
        <f t="shared" si="23"/>
        <v>29</v>
      </c>
      <c r="G100" s="8">
        <f t="shared" si="23"/>
        <v>23</v>
      </c>
      <c r="H100" s="9">
        <f t="shared" si="23"/>
        <v>6</v>
      </c>
      <c r="I100" s="27">
        <f t="shared" si="23"/>
        <v>12</v>
      </c>
      <c r="J100" s="27">
        <f t="shared" si="23"/>
        <v>5</v>
      </c>
      <c r="K100" s="27">
        <f t="shared" si="23"/>
        <v>11</v>
      </c>
      <c r="L100" s="27">
        <f t="shared" si="23"/>
        <v>124</v>
      </c>
      <c r="M100" s="10">
        <f t="shared" si="23"/>
        <v>11</v>
      </c>
      <c r="N100" s="220">
        <f t="shared" si="23"/>
        <v>1</v>
      </c>
      <c r="O100" s="221">
        <f t="shared" si="23"/>
        <v>1</v>
      </c>
      <c r="S100" s="216"/>
      <c r="T100" s="216" t="s">
        <v>110</v>
      </c>
      <c r="U100" s="216">
        <v>15</v>
      </c>
      <c r="V100" s="216">
        <v>3</v>
      </c>
      <c r="W100" s="216">
        <v>2</v>
      </c>
      <c r="X100" s="216">
        <v>0</v>
      </c>
      <c r="Y100" s="216">
        <v>0</v>
      </c>
      <c r="Z100" s="216">
        <v>0</v>
      </c>
      <c r="AA100" s="216">
        <v>1</v>
      </c>
      <c r="AB100" s="216">
        <v>1</v>
      </c>
      <c r="AC100" s="216">
        <v>1</v>
      </c>
      <c r="AD100" s="216">
        <v>10</v>
      </c>
      <c r="AE100" s="216">
        <v>2</v>
      </c>
      <c r="AF100" s="216">
        <v>0</v>
      </c>
      <c r="AG100" s="216">
        <v>1</v>
      </c>
    </row>
    <row r="101" spans="2:33" s="107" customFormat="1" ht="12" customHeight="1">
      <c r="B101" s="68" t="s">
        <v>168</v>
      </c>
      <c r="C101" s="78">
        <f>U118+U121+U124</f>
        <v>94</v>
      </c>
      <c r="D101" s="8">
        <f t="shared" si="23"/>
        <v>26</v>
      </c>
      <c r="E101" s="8">
        <f t="shared" si="23"/>
        <v>24</v>
      </c>
      <c r="F101" s="8">
        <f t="shared" si="23"/>
        <v>18</v>
      </c>
      <c r="G101" s="8">
        <f t="shared" si="23"/>
        <v>13</v>
      </c>
      <c r="H101" s="9">
        <f t="shared" si="23"/>
        <v>5</v>
      </c>
      <c r="I101" s="27">
        <f t="shared" si="23"/>
        <v>4</v>
      </c>
      <c r="J101" s="27">
        <f t="shared" si="23"/>
        <v>2</v>
      </c>
      <c r="K101" s="27">
        <f t="shared" si="23"/>
        <v>2</v>
      </c>
      <c r="L101" s="27">
        <f t="shared" si="23"/>
        <v>60</v>
      </c>
      <c r="M101" s="10">
        <f t="shared" si="23"/>
        <v>8</v>
      </c>
      <c r="N101" s="220">
        <f t="shared" si="23"/>
        <v>0</v>
      </c>
      <c r="O101" s="221">
        <f t="shared" si="23"/>
        <v>0</v>
      </c>
      <c r="S101" s="224"/>
      <c r="T101" s="224" t="s">
        <v>111</v>
      </c>
      <c r="U101" s="224">
        <v>12</v>
      </c>
      <c r="V101" s="224">
        <v>4</v>
      </c>
      <c r="W101" s="224">
        <v>3</v>
      </c>
      <c r="X101" s="224">
        <v>1</v>
      </c>
      <c r="Y101" s="224">
        <v>1</v>
      </c>
      <c r="Z101" s="224">
        <v>0</v>
      </c>
      <c r="AA101" s="224">
        <v>2</v>
      </c>
      <c r="AB101" s="224">
        <v>0</v>
      </c>
      <c r="AC101" s="224">
        <v>1</v>
      </c>
      <c r="AD101" s="224">
        <v>8</v>
      </c>
      <c r="AE101" s="224">
        <v>0</v>
      </c>
      <c r="AF101" s="224">
        <v>1</v>
      </c>
      <c r="AG101" s="224">
        <v>3</v>
      </c>
    </row>
    <row r="102" spans="2:33" s="107" customFormat="1" ht="12" customHeight="1" thickBot="1">
      <c r="B102" s="71" t="s">
        <v>26</v>
      </c>
      <c r="C102" s="198">
        <f>U119+U122+U125</f>
        <v>98</v>
      </c>
      <c r="D102" s="199">
        <f aca="true" t="shared" si="24" ref="D102:O102">V119+V122+V125</f>
        <v>31</v>
      </c>
      <c r="E102" s="199">
        <f t="shared" si="24"/>
        <v>22</v>
      </c>
      <c r="F102" s="199">
        <f t="shared" si="24"/>
        <v>11</v>
      </c>
      <c r="G102" s="199">
        <f t="shared" si="24"/>
        <v>10</v>
      </c>
      <c r="H102" s="58">
        <f t="shared" si="24"/>
        <v>1</v>
      </c>
      <c r="I102" s="200">
        <f t="shared" si="24"/>
        <v>8</v>
      </c>
      <c r="J102" s="200">
        <f t="shared" si="24"/>
        <v>3</v>
      </c>
      <c r="K102" s="200">
        <f t="shared" si="24"/>
        <v>9</v>
      </c>
      <c r="L102" s="200">
        <f t="shared" si="24"/>
        <v>64</v>
      </c>
      <c r="M102" s="59">
        <f t="shared" si="24"/>
        <v>3</v>
      </c>
      <c r="N102" s="225">
        <f t="shared" si="24"/>
        <v>1</v>
      </c>
      <c r="O102" s="226">
        <f t="shared" si="24"/>
        <v>1</v>
      </c>
      <c r="S102" s="224" t="s">
        <v>126</v>
      </c>
      <c r="T102" s="224"/>
      <c r="U102" s="224">
        <v>27</v>
      </c>
      <c r="V102" s="224">
        <v>4</v>
      </c>
      <c r="W102" s="224">
        <v>4</v>
      </c>
      <c r="X102" s="224">
        <v>2</v>
      </c>
      <c r="Y102" s="224">
        <v>2</v>
      </c>
      <c r="Z102" s="224">
        <v>0</v>
      </c>
      <c r="AA102" s="224">
        <v>0</v>
      </c>
      <c r="AB102" s="224">
        <v>2</v>
      </c>
      <c r="AC102" s="224">
        <v>0</v>
      </c>
      <c r="AD102" s="224">
        <v>18</v>
      </c>
      <c r="AE102" s="224">
        <v>5</v>
      </c>
      <c r="AF102" s="224">
        <v>1</v>
      </c>
      <c r="AG102" s="224">
        <v>6</v>
      </c>
    </row>
    <row r="103" spans="19:33" ht="12">
      <c r="S103" s="224"/>
      <c r="T103" s="224" t="s">
        <v>110</v>
      </c>
      <c r="U103" s="224">
        <v>14</v>
      </c>
      <c r="V103" s="224">
        <v>2</v>
      </c>
      <c r="W103" s="224">
        <v>2</v>
      </c>
      <c r="X103" s="224">
        <v>2</v>
      </c>
      <c r="Y103" s="224">
        <v>2</v>
      </c>
      <c r="Z103" s="224">
        <v>0</v>
      </c>
      <c r="AA103" s="224">
        <v>0</v>
      </c>
      <c r="AB103" s="224">
        <v>0</v>
      </c>
      <c r="AC103" s="224">
        <v>0</v>
      </c>
      <c r="AD103" s="224">
        <v>8</v>
      </c>
      <c r="AE103" s="224">
        <v>4</v>
      </c>
      <c r="AF103" s="224">
        <v>1</v>
      </c>
      <c r="AG103" s="224">
        <v>3</v>
      </c>
    </row>
    <row r="104" spans="19:33" ht="12">
      <c r="S104" s="224"/>
      <c r="T104" s="224" t="s">
        <v>111</v>
      </c>
      <c r="U104" s="224">
        <v>13</v>
      </c>
      <c r="V104" s="224">
        <v>2</v>
      </c>
      <c r="W104" s="224">
        <v>2</v>
      </c>
      <c r="X104" s="224">
        <v>0</v>
      </c>
      <c r="Y104" s="224">
        <v>0</v>
      </c>
      <c r="Z104" s="224">
        <v>0</v>
      </c>
      <c r="AA104" s="224">
        <v>0</v>
      </c>
      <c r="AB104" s="224">
        <v>2</v>
      </c>
      <c r="AC104" s="224">
        <v>0</v>
      </c>
      <c r="AD104" s="224">
        <v>10</v>
      </c>
      <c r="AE104" s="224">
        <v>1</v>
      </c>
      <c r="AF104" s="224">
        <v>0</v>
      </c>
      <c r="AG104" s="224">
        <v>3</v>
      </c>
    </row>
    <row r="105" spans="19:33" ht="12">
      <c r="S105" s="224" t="s">
        <v>127</v>
      </c>
      <c r="T105" s="224"/>
      <c r="U105" s="224">
        <v>41</v>
      </c>
      <c r="V105" s="224">
        <v>12</v>
      </c>
      <c r="W105" s="224">
        <v>9</v>
      </c>
      <c r="X105" s="224">
        <v>5</v>
      </c>
      <c r="Y105" s="224">
        <v>4</v>
      </c>
      <c r="Z105" s="224">
        <v>1</v>
      </c>
      <c r="AA105" s="224">
        <v>2</v>
      </c>
      <c r="AB105" s="224">
        <v>2</v>
      </c>
      <c r="AC105" s="224">
        <v>3</v>
      </c>
      <c r="AD105" s="224">
        <v>28</v>
      </c>
      <c r="AE105" s="224">
        <v>1</v>
      </c>
      <c r="AF105" s="224">
        <v>0</v>
      </c>
      <c r="AG105" s="224">
        <v>5</v>
      </c>
    </row>
    <row r="106" spans="19:33" ht="12">
      <c r="S106" s="224"/>
      <c r="T106" s="224" t="s">
        <v>110</v>
      </c>
      <c r="U106" s="224">
        <v>27</v>
      </c>
      <c r="V106" s="224">
        <v>9</v>
      </c>
      <c r="W106" s="224">
        <v>6</v>
      </c>
      <c r="X106" s="224">
        <v>4</v>
      </c>
      <c r="Y106" s="224">
        <v>3</v>
      </c>
      <c r="Z106" s="224">
        <v>1</v>
      </c>
      <c r="AA106" s="224">
        <v>1</v>
      </c>
      <c r="AB106" s="224">
        <v>1</v>
      </c>
      <c r="AC106" s="224">
        <v>3</v>
      </c>
      <c r="AD106" s="224">
        <v>17</v>
      </c>
      <c r="AE106" s="224">
        <v>1</v>
      </c>
      <c r="AF106" s="224">
        <v>0</v>
      </c>
      <c r="AG106" s="224">
        <v>0</v>
      </c>
    </row>
    <row r="107" spans="19:33" ht="12">
      <c r="S107" s="224"/>
      <c r="T107" s="224" t="s">
        <v>111</v>
      </c>
      <c r="U107" s="224">
        <v>14</v>
      </c>
      <c r="V107" s="224">
        <v>3</v>
      </c>
      <c r="W107" s="224">
        <v>3</v>
      </c>
      <c r="X107" s="224">
        <v>1</v>
      </c>
      <c r="Y107" s="224">
        <v>1</v>
      </c>
      <c r="Z107" s="224">
        <v>0</v>
      </c>
      <c r="AA107" s="224">
        <v>1</v>
      </c>
      <c r="AB107" s="224">
        <v>1</v>
      </c>
      <c r="AC107" s="224">
        <v>0</v>
      </c>
      <c r="AD107" s="224">
        <v>11</v>
      </c>
      <c r="AE107" s="224">
        <v>0</v>
      </c>
      <c r="AF107" s="224">
        <v>0</v>
      </c>
      <c r="AG107" s="224">
        <v>5</v>
      </c>
    </row>
    <row r="108" spans="19:33" ht="12">
      <c r="S108" s="224" t="s">
        <v>128</v>
      </c>
      <c r="T108" s="224"/>
      <c r="U108" s="224">
        <v>39</v>
      </c>
      <c r="V108" s="224">
        <v>11</v>
      </c>
      <c r="W108" s="224">
        <v>8</v>
      </c>
      <c r="X108" s="224">
        <v>5</v>
      </c>
      <c r="Y108" s="224">
        <v>4</v>
      </c>
      <c r="Z108" s="224">
        <v>1</v>
      </c>
      <c r="AA108" s="224">
        <v>3</v>
      </c>
      <c r="AB108" s="224">
        <v>0</v>
      </c>
      <c r="AC108" s="224">
        <v>3</v>
      </c>
      <c r="AD108" s="224">
        <v>23</v>
      </c>
      <c r="AE108" s="224">
        <v>5</v>
      </c>
      <c r="AF108" s="224">
        <v>0</v>
      </c>
      <c r="AG108" s="224">
        <v>2</v>
      </c>
    </row>
    <row r="109" spans="19:33" ht="12">
      <c r="S109" s="224"/>
      <c r="T109" s="224" t="s">
        <v>110</v>
      </c>
      <c r="U109" s="224">
        <v>22</v>
      </c>
      <c r="V109" s="224">
        <v>8</v>
      </c>
      <c r="W109" s="224">
        <v>8</v>
      </c>
      <c r="X109" s="224">
        <v>5</v>
      </c>
      <c r="Y109" s="224">
        <v>4</v>
      </c>
      <c r="Z109" s="224">
        <v>1</v>
      </c>
      <c r="AA109" s="224">
        <v>3</v>
      </c>
      <c r="AB109" s="224">
        <v>0</v>
      </c>
      <c r="AC109" s="224">
        <v>0</v>
      </c>
      <c r="AD109" s="224">
        <v>11</v>
      </c>
      <c r="AE109" s="224">
        <v>3</v>
      </c>
      <c r="AF109" s="224">
        <v>0</v>
      </c>
      <c r="AG109" s="224">
        <v>0</v>
      </c>
    </row>
    <row r="110" spans="19:33" ht="12">
      <c r="S110" s="224"/>
      <c r="T110" s="224" t="s">
        <v>111</v>
      </c>
      <c r="U110" s="224">
        <v>17</v>
      </c>
      <c r="V110" s="224">
        <v>3</v>
      </c>
      <c r="W110" s="224">
        <v>0</v>
      </c>
      <c r="X110" s="224">
        <v>0</v>
      </c>
      <c r="Y110" s="224">
        <v>0</v>
      </c>
      <c r="Z110" s="224">
        <v>0</v>
      </c>
      <c r="AA110" s="224">
        <v>0</v>
      </c>
      <c r="AB110" s="224">
        <v>0</v>
      </c>
      <c r="AC110" s="224">
        <v>3</v>
      </c>
      <c r="AD110" s="224">
        <v>12</v>
      </c>
      <c r="AE110" s="224">
        <v>2</v>
      </c>
      <c r="AF110" s="224">
        <v>0</v>
      </c>
      <c r="AG110" s="224">
        <v>2</v>
      </c>
    </row>
    <row r="111" spans="19:33" ht="12">
      <c r="S111" s="224" t="s">
        <v>129</v>
      </c>
      <c r="T111" s="224"/>
      <c r="U111" s="224">
        <v>42</v>
      </c>
      <c r="V111" s="224">
        <v>11</v>
      </c>
      <c r="W111" s="224">
        <v>8</v>
      </c>
      <c r="X111" s="224">
        <v>2</v>
      </c>
      <c r="Y111" s="224">
        <v>2</v>
      </c>
      <c r="Z111" s="224">
        <v>0</v>
      </c>
      <c r="AA111" s="224">
        <v>3</v>
      </c>
      <c r="AB111" s="224">
        <v>3</v>
      </c>
      <c r="AC111" s="224">
        <v>3</v>
      </c>
      <c r="AD111" s="224">
        <v>28</v>
      </c>
      <c r="AE111" s="224">
        <v>3</v>
      </c>
      <c r="AF111" s="224">
        <v>1</v>
      </c>
      <c r="AG111" s="224">
        <v>2</v>
      </c>
    </row>
    <row r="112" spans="19:33" ht="12">
      <c r="S112" s="224"/>
      <c r="T112" s="224" t="s">
        <v>110</v>
      </c>
      <c r="U112" s="224">
        <v>23</v>
      </c>
      <c r="V112" s="224">
        <v>6</v>
      </c>
      <c r="W112" s="224">
        <v>4</v>
      </c>
      <c r="X112" s="224">
        <v>1</v>
      </c>
      <c r="Y112" s="224">
        <v>1</v>
      </c>
      <c r="Z112" s="224">
        <v>0</v>
      </c>
      <c r="AA112" s="224">
        <v>1</v>
      </c>
      <c r="AB112" s="224">
        <v>2</v>
      </c>
      <c r="AC112" s="224">
        <v>2</v>
      </c>
      <c r="AD112" s="224">
        <v>16</v>
      </c>
      <c r="AE112" s="224">
        <v>1</v>
      </c>
      <c r="AF112" s="224">
        <v>0</v>
      </c>
      <c r="AG112" s="224">
        <v>2</v>
      </c>
    </row>
    <row r="113" spans="19:33" ht="12">
      <c r="S113" s="224"/>
      <c r="T113" s="224" t="s">
        <v>111</v>
      </c>
      <c r="U113" s="224">
        <v>19</v>
      </c>
      <c r="V113" s="224">
        <v>5</v>
      </c>
      <c r="W113" s="224">
        <v>4</v>
      </c>
      <c r="X113" s="224">
        <v>1</v>
      </c>
      <c r="Y113" s="224">
        <v>1</v>
      </c>
      <c r="Z113" s="224">
        <v>0</v>
      </c>
      <c r="AA113" s="224">
        <v>2</v>
      </c>
      <c r="AB113" s="224">
        <v>1</v>
      </c>
      <c r="AC113" s="224">
        <v>1</v>
      </c>
      <c r="AD113" s="224">
        <v>12</v>
      </c>
      <c r="AE113" s="224">
        <v>2</v>
      </c>
      <c r="AF113" s="224">
        <v>1</v>
      </c>
      <c r="AG113" s="224">
        <v>0</v>
      </c>
    </row>
    <row r="114" spans="19:33" ht="12">
      <c r="S114" s="224" t="s">
        <v>130</v>
      </c>
      <c r="T114" s="224"/>
      <c r="U114" s="224">
        <v>57</v>
      </c>
      <c r="V114" s="224">
        <v>15</v>
      </c>
      <c r="W114" s="224">
        <v>10</v>
      </c>
      <c r="X114" s="224">
        <v>6</v>
      </c>
      <c r="Y114" s="224">
        <v>6</v>
      </c>
      <c r="Z114" s="224">
        <v>0</v>
      </c>
      <c r="AA114" s="224">
        <v>4</v>
      </c>
      <c r="AB114" s="224">
        <v>0</v>
      </c>
      <c r="AC114" s="224">
        <v>5</v>
      </c>
      <c r="AD114" s="224">
        <v>38</v>
      </c>
      <c r="AE114" s="224">
        <v>4</v>
      </c>
      <c r="AF114" s="224">
        <v>0</v>
      </c>
      <c r="AG114" s="224">
        <v>0</v>
      </c>
    </row>
    <row r="115" spans="19:33" ht="12">
      <c r="S115" s="224"/>
      <c r="T115" s="224" t="s">
        <v>110</v>
      </c>
      <c r="U115" s="224">
        <v>29</v>
      </c>
      <c r="V115" s="224">
        <v>7</v>
      </c>
      <c r="W115" s="224">
        <v>6</v>
      </c>
      <c r="X115" s="224">
        <v>4</v>
      </c>
      <c r="Y115" s="224">
        <v>4</v>
      </c>
      <c r="Z115" s="224">
        <v>0</v>
      </c>
      <c r="AA115" s="224">
        <v>2</v>
      </c>
      <c r="AB115" s="224">
        <v>0</v>
      </c>
      <c r="AC115" s="224">
        <v>1</v>
      </c>
      <c r="AD115" s="224">
        <v>19</v>
      </c>
      <c r="AE115" s="224">
        <v>3</v>
      </c>
      <c r="AF115" s="224">
        <v>0</v>
      </c>
      <c r="AG115" s="224">
        <v>0</v>
      </c>
    </row>
    <row r="116" spans="19:33" ht="12">
      <c r="S116" s="224"/>
      <c r="T116" s="224" t="s">
        <v>111</v>
      </c>
      <c r="U116" s="224">
        <v>28</v>
      </c>
      <c r="V116" s="224">
        <v>8</v>
      </c>
      <c r="W116" s="224">
        <v>4</v>
      </c>
      <c r="X116" s="224">
        <v>2</v>
      </c>
      <c r="Y116" s="224">
        <v>2</v>
      </c>
      <c r="Z116" s="224">
        <v>0</v>
      </c>
      <c r="AA116" s="224">
        <v>2</v>
      </c>
      <c r="AB116" s="224">
        <v>0</v>
      </c>
      <c r="AC116" s="224">
        <v>4</v>
      </c>
      <c r="AD116" s="224">
        <v>19</v>
      </c>
      <c r="AE116" s="224">
        <v>1</v>
      </c>
      <c r="AF116" s="224">
        <v>0</v>
      </c>
      <c r="AG116" s="224">
        <v>0</v>
      </c>
    </row>
    <row r="117" spans="19:33" ht="12">
      <c r="S117" s="224" t="s">
        <v>131</v>
      </c>
      <c r="T117" s="224"/>
      <c r="U117" s="224">
        <v>80</v>
      </c>
      <c r="V117" s="224">
        <v>29</v>
      </c>
      <c r="W117" s="224">
        <v>23</v>
      </c>
      <c r="X117" s="224">
        <v>17</v>
      </c>
      <c r="Y117" s="224">
        <v>14</v>
      </c>
      <c r="Z117" s="224">
        <v>3</v>
      </c>
      <c r="AA117" s="224">
        <v>4</v>
      </c>
      <c r="AB117" s="224">
        <v>2</v>
      </c>
      <c r="AC117" s="224">
        <v>6</v>
      </c>
      <c r="AD117" s="224">
        <v>47</v>
      </c>
      <c r="AE117" s="224">
        <v>4</v>
      </c>
      <c r="AF117" s="224">
        <v>1</v>
      </c>
      <c r="AG117" s="224">
        <v>0</v>
      </c>
    </row>
    <row r="118" spans="19:33" ht="12">
      <c r="S118" s="224"/>
      <c r="T118" s="224" t="s">
        <v>110</v>
      </c>
      <c r="U118" s="224">
        <v>41</v>
      </c>
      <c r="V118" s="224">
        <v>15</v>
      </c>
      <c r="W118" s="224">
        <v>14</v>
      </c>
      <c r="X118" s="224">
        <v>11</v>
      </c>
      <c r="Y118" s="224">
        <v>8</v>
      </c>
      <c r="Z118" s="224">
        <v>3</v>
      </c>
      <c r="AA118" s="224">
        <v>2</v>
      </c>
      <c r="AB118" s="224">
        <v>1</v>
      </c>
      <c r="AC118" s="224">
        <v>1</v>
      </c>
      <c r="AD118" s="224">
        <v>23</v>
      </c>
      <c r="AE118" s="224">
        <v>3</v>
      </c>
      <c r="AF118" s="224">
        <v>0</v>
      </c>
      <c r="AG118" s="224">
        <v>0</v>
      </c>
    </row>
    <row r="119" spans="19:33" ht="12">
      <c r="S119" s="224"/>
      <c r="T119" s="224" t="s">
        <v>111</v>
      </c>
      <c r="U119" s="224">
        <v>39</v>
      </c>
      <c r="V119" s="224">
        <v>14</v>
      </c>
      <c r="W119" s="224">
        <v>9</v>
      </c>
      <c r="X119" s="224">
        <v>6</v>
      </c>
      <c r="Y119" s="224">
        <v>6</v>
      </c>
      <c r="Z119" s="224">
        <v>0</v>
      </c>
      <c r="AA119" s="224">
        <v>2</v>
      </c>
      <c r="AB119" s="224">
        <v>1</v>
      </c>
      <c r="AC119" s="224">
        <v>5</v>
      </c>
      <c r="AD119" s="224">
        <v>24</v>
      </c>
      <c r="AE119" s="224">
        <v>1</v>
      </c>
      <c r="AF119" s="224">
        <v>1</v>
      </c>
      <c r="AG119" s="224">
        <v>0</v>
      </c>
    </row>
    <row r="120" spans="19:33" ht="12">
      <c r="S120" s="224" t="s">
        <v>132</v>
      </c>
      <c r="T120" s="224"/>
      <c r="U120" s="224">
        <v>76</v>
      </c>
      <c r="V120" s="224">
        <v>17</v>
      </c>
      <c r="W120" s="224">
        <v>15</v>
      </c>
      <c r="X120" s="224">
        <v>8</v>
      </c>
      <c r="Y120" s="224">
        <v>6</v>
      </c>
      <c r="Z120" s="224">
        <v>2</v>
      </c>
      <c r="AA120" s="224">
        <v>5</v>
      </c>
      <c r="AB120" s="224">
        <v>2</v>
      </c>
      <c r="AC120" s="224">
        <v>2</v>
      </c>
      <c r="AD120" s="224">
        <v>54</v>
      </c>
      <c r="AE120" s="224">
        <v>5</v>
      </c>
      <c r="AF120" s="224">
        <v>0</v>
      </c>
      <c r="AG120" s="224">
        <v>0</v>
      </c>
    </row>
    <row r="121" spans="19:33" ht="12">
      <c r="S121" s="224"/>
      <c r="T121" s="224" t="s">
        <v>110</v>
      </c>
      <c r="U121" s="224">
        <v>41</v>
      </c>
      <c r="V121" s="224">
        <v>6</v>
      </c>
      <c r="W121" s="224">
        <v>6</v>
      </c>
      <c r="X121" s="224">
        <v>4</v>
      </c>
      <c r="Y121" s="224">
        <v>3</v>
      </c>
      <c r="Z121" s="224">
        <v>1</v>
      </c>
      <c r="AA121" s="224">
        <v>1</v>
      </c>
      <c r="AB121" s="224">
        <v>1</v>
      </c>
      <c r="AC121" s="224">
        <v>0</v>
      </c>
      <c r="AD121" s="224">
        <v>31</v>
      </c>
      <c r="AE121" s="224">
        <v>4</v>
      </c>
      <c r="AF121" s="224">
        <v>0</v>
      </c>
      <c r="AG121" s="224">
        <v>0</v>
      </c>
    </row>
    <row r="122" spans="19:33" ht="12">
      <c r="S122" s="224"/>
      <c r="T122" s="224" t="s">
        <v>111</v>
      </c>
      <c r="U122" s="224">
        <v>35</v>
      </c>
      <c r="V122" s="224">
        <v>11</v>
      </c>
      <c r="W122" s="224">
        <v>9</v>
      </c>
      <c r="X122" s="224">
        <v>4</v>
      </c>
      <c r="Y122" s="224">
        <v>3</v>
      </c>
      <c r="Z122" s="224">
        <v>1</v>
      </c>
      <c r="AA122" s="224">
        <v>4</v>
      </c>
      <c r="AB122" s="224">
        <v>1</v>
      </c>
      <c r="AC122" s="224">
        <v>2</v>
      </c>
      <c r="AD122" s="224">
        <v>23</v>
      </c>
      <c r="AE122" s="224">
        <v>1</v>
      </c>
      <c r="AF122" s="224">
        <v>0</v>
      </c>
      <c r="AG122" s="224">
        <v>0</v>
      </c>
    </row>
    <row r="123" spans="19:33" ht="12">
      <c r="S123" s="224" t="s">
        <v>133</v>
      </c>
      <c r="T123" s="224"/>
      <c r="U123" s="224">
        <v>36</v>
      </c>
      <c r="V123" s="224">
        <v>11</v>
      </c>
      <c r="W123" s="224">
        <v>8</v>
      </c>
      <c r="X123" s="224">
        <v>4</v>
      </c>
      <c r="Y123" s="224">
        <v>3</v>
      </c>
      <c r="Z123" s="224">
        <v>1</v>
      </c>
      <c r="AA123" s="224">
        <v>3</v>
      </c>
      <c r="AB123" s="224">
        <v>1</v>
      </c>
      <c r="AC123" s="224">
        <v>3</v>
      </c>
      <c r="AD123" s="224">
        <v>23</v>
      </c>
      <c r="AE123" s="224">
        <v>2</v>
      </c>
      <c r="AF123" s="224">
        <v>0</v>
      </c>
      <c r="AG123" s="224">
        <v>1</v>
      </c>
    </row>
    <row r="124" spans="19:33" ht="12">
      <c r="S124" s="224"/>
      <c r="T124" s="224" t="s">
        <v>110</v>
      </c>
      <c r="U124" s="224">
        <v>12</v>
      </c>
      <c r="V124" s="224">
        <v>5</v>
      </c>
      <c r="W124" s="224">
        <v>4</v>
      </c>
      <c r="X124" s="224">
        <v>3</v>
      </c>
      <c r="Y124" s="224">
        <v>2</v>
      </c>
      <c r="Z124" s="224">
        <v>1</v>
      </c>
      <c r="AA124" s="224">
        <v>1</v>
      </c>
      <c r="AB124" s="224">
        <v>0</v>
      </c>
      <c r="AC124" s="224">
        <v>1</v>
      </c>
      <c r="AD124" s="224">
        <v>6</v>
      </c>
      <c r="AE124" s="224">
        <v>1</v>
      </c>
      <c r="AF124" s="224">
        <v>0</v>
      </c>
      <c r="AG124" s="224">
        <v>0</v>
      </c>
    </row>
    <row r="125" spans="19:33" ht="12">
      <c r="S125" s="224"/>
      <c r="T125" s="224" t="s">
        <v>111</v>
      </c>
      <c r="U125" s="224">
        <v>24</v>
      </c>
      <c r="V125" s="224">
        <v>6</v>
      </c>
      <c r="W125" s="224">
        <v>4</v>
      </c>
      <c r="X125" s="224">
        <v>1</v>
      </c>
      <c r="Y125" s="224">
        <v>1</v>
      </c>
      <c r="Z125" s="224">
        <v>0</v>
      </c>
      <c r="AA125" s="224">
        <v>2</v>
      </c>
      <c r="AB125" s="224">
        <v>1</v>
      </c>
      <c r="AC125" s="224">
        <v>2</v>
      </c>
      <c r="AD125" s="224">
        <v>17</v>
      </c>
      <c r="AE125" s="224">
        <v>1</v>
      </c>
      <c r="AF125" s="224">
        <v>0</v>
      </c>
      <c r="AG125" s="224">
        <v>1</v>
      </c>
    </row>
    <row r="126" spans="19:33" ht="12">
      <c r="S126" s="224" t="s">
        <v>134</v>
      </c>
      <c r="T126" s="224"/>
      <c r="U126" s="224">
        <v>0</v>
      </c>
      <c r="V126" s="224">
        <v>0</v>
      </c>
      <c r="W126" s="224">
        <v>0</v>
      </c>
      <c r="X126" s="224">
        <v>0</v>
      </c>
      <c r="Y126" s="224">
        <v>0</v>
      </c>
      <c r="Z126" s="224">
        <v>0</v>
      </c>
      <c r="AA126" s="224">
        <v>0</v>
      </c>
      <c r="AB126" s="224">
        <v>0</v>
      </c>
      <c r="AC126" s="224">
        <v>0</v>
      </c>
      <c r="AD126" s="224">
        <v>0</v>
      </c>
      <c r="AE126" s="224">
        <v>0</v>
      </c>
      <c r="AF126" s="224">
        <v>0</v>
      </c>
      <c r="AG126" s="224">
        <v>0</v>
      </c>
    </row>
    <row r="127" spans="19:33" ht="12">
      <c r="S127" s="224"/>
      <c r="T127" s="224" t="s">
        <v>110</v>
      </c>
      <c r="U127" s="224">
        <v>0</v>
      </c>
      <c r="V127" s="224">
        <v>0</v>
      </c>
      <c r="W127" s="224">
        <v>0</v>
      </c>
      <c r="X127" s="224">
        <v>0</v>
      </c>
      <c r="Y127" s="224">
        <v>0</v>
      </c>
      <c r="Z127" s="224">
        <v>0</v>
      </c>
      <c r="AA127" s="224">
        <v>0</v>
      </c>
      <c r="AB127" s="224">
        <v>0</v>
      </c>
      <c r="AC127" s="224">
        <v>0</v>
      </c>
      <c r="AD127" s="224">
        <v>0</v>
      </c>
      <c r="AE127" s="224">
        <v>0</v>
      </c>
      <c r="AF127" s="224">
        <v>0</v>
      </c>
      <c r="AG127" s="224">
        <v>0</v>
      </c>
    </row>
    <row r="128" spans="19:33" ht="12">
      <c r="S128" s="224"/>
      <c r="T128" s="224" t="s">
        <v>111</v>
      </c>
      <c r="U128" s="224">
        <v>0</v>
      </c>
      <c r="V128" s="224">
        <v>0</v>
      </c>
      <c r="W128" s="224">
        <v>0</v>
      </c>
      <c r="X128" s="224">
        <v>0</v>
      </c>
      <c r="Y128" s="224">
        <v>0</v>
      </c>
      <c r="Z128" s="224">
        <v>0</v>
      </c>
      <c r="AA128" s="224">
        <v>0</v>
      </c>
      <c r="AB128" s="224">
        <v>0</v>
      </c>
      <c r="AC128" s="224">
        <v>0</v>
      </c>
      <c r="AD128" s="224">
        <v>0</v>
      </c>
      <c r="AE128" s="224">
        <v>0</v>
      </c>
      <c r="AF128" s="224">
        <v>0</v>
      </c>
      <c r="AG128" s="224">
        <v>0</v>
      </c>
    </row>
  </sheetData>
  <sheetProtection/>
  <mergeCells count="46">
    <mergeCell ref="M62:M66"/>
    <mergeCell ref="N62:O65"/>
    <mergeCell ref="D63:D66"/>
    <mergeCell ref="E63:J63"/>
    <mergeCell ref="K63:K66"/>
    <mergeCell ref="E64:E66"/>
    <mergeCell ref="D17:K17"/>
    <mergeCell ref="G20:G21"/>
    <mergeCell ref="H20:H21"/>
    <mergeCell ref="I4:I6"/>
    <mergeCell ref="H65:H66"/>
    <mergeCell ref="B60:L60"/>
    <mergeCell ref="L17:L21"/>
    <mergeCell ref="C62:C66"/>
    <mergeCell ref="D62:K62"/>
    <mergeCell ref="L62:L66"/>
    <mergeCell ref="N17:O20"/>
    <mergeCell ref="L2:L6"/>
    <mergeCell ref="M2:M6"/>
    <mergeCell ref="N2:O5"/>
    <mergeCell ref="I19:I21"/>
    <mergeCell ref="F64:H64"/>
    <mergeCell ref="I64:I66"/>
    <mergeCell ref="J64:J66"/>
    <mergeCell ref="F65:F66"/>
    <mergeCell ref="G65:G66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愛媛県</cp:lastModifiedBy>
  <cp:lastPrinted>2016-02-29T06:29:36Z</cp:lastPrinted>
  <dcterms:created xsi:type="dcterms:W3CDTF">2003-02-18T06:42:44Z</dcterms:created>
  <dcterms:modified xsi:type="dcterms:W3CDTF">2016-03-21T23:47:53Z</dcterms:modified>
  <cp:category/>
  <cp:version/>
  <cp:contentType/>
  <cp:contentStatus/>
</cp:coreProperties>
</file>