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firstSheet="3" activeTab="3"/>
  </bookViews>
  <sheets>
    <sheet name="別表13　進学率 (確定値による修正)" sheetId="1" r:id="rId1"/>
    <sheet name="別表13　進学率（修正前）" sheetId="2" r:id="rId2"/>
    <sheet name="速報値との比較（進学率）" sheetId="3" r:id="rId3"/>
    <sheet name="都道府県別進学率" sheetId="4" r:id="rId4"/>
  </sheets>
  <definedNames>
    <definedName name="_xlnm.Print_Area" localSheetId="2">'速報値との比較（進学率）'!$A$1:$O$57</definedName>
    <definedName name="_xlnm.Print_Area" localSheetId="3">'都道府県別進学率'!$A$1:$Q$57</definedName>
    <definedName name="_xlnm.Print_Area" localSheetId="0">'別表13　進学率 (確定値による修正)'!$A$1:$N$54</definedName>
    <definedName name="_xlnm.Print_Area" localSheetId="1">'別表13　進学率（修正前）'!$A$1:$N$54</definedName>
    <definedName name="Z_082A2FAE_1B67_4BAA_B28D_C038832E8B40_.wvu.PrintArea" localSheetId="2" hidden="1">'速報値との比較（進学率）'!$B$2:$O$53</definedName>
    <definedName name="Z_082A2FAE_1B67_4BAA_B28D_C038832E8B40_.wvu.PrintArea" localSheetId="3" hidden="1">'都道府県別進学率'!$B$2:$Q$53</definedName>
  </definedNames>
  <calcPr fullCalcOnLoad="1"/>
</workbook>
</file>

<file path=xl/sharedStrings.xml><?xml version="1.0" encoding="utf-8"?>
<sst xmlns="http://schemas.openxmlformats.org/spreadsheetml/2006/main" count="678" uniqueCount="87">
  <si>
    <t>(1)中学校卒業者の高等学校等進学率</t>
  </si>
  <si>
    <t>(2)高等学校卒業者の大学等進学率</t>
  </si>
  <si>
    <t>順位</t>
  </si>
  <si>
    <t>都道府県名</t>
  </si>
  <si>
    <t>進学率</t>
  </si>
  <si>
    <t>前年差</t>
  </si>
  <si>
    <t>%</t>
  </si>
  <si>
    <t>ﾎﾟｲﾝﾄ</t>
  </si>
  <si>
    <t>全国平均</t>
  </si>
  <si>
    <t>岩　　手</t>
  </si>
  <si>
    <t>新　　潟</t>
  </si>
  <si>
    <t>山　　形</t>
  </si>
  <si>
    <t>宮城</t>
  </si>
  <si>
    <t>石　　川</t>
  </si>
  <si>
    <t>富　　山</t>
  </si>
  <si>
    <t>熊　　本</t>
  </si>
  <si>
    <t>島　　根</t>
  </si>
  <si>
    <t>長　　崎</t>
  </si>
  <si>
    <t>京　　都</t>
  </si>
  <si>
    <t>秋　　田</t>
  </si>
  <si>
    <t>青　　森</t>
  </si>
  <si>
    <t>福　　井</t>
  </si>
  <si>
    <t>北海道</t>
  </si>
  <si>
    <t>滋　　賀</t>
  </si>
  <si>
    <t>埼　　玉</t>
  </si>
  <si>
    <t>和歌山</t>
  </si>
  <si>
    <t>長　　野</t>
  </si>
  <si>
    <t>鹿児島</t>
  </si>
  <si>
    <t>茨　　城</t>
  </si>
  <si>
    <t>岐　　阜</t>
  </si>
  <si>
    <t>徳　　島</t>
  </si>
  <si>
    <t>奈　　良</t>
  </si>
  <si>
    <t>三　　重</t>
  </si>
  <si>
    <t>栃　　木</t>
  </si>
  <si>
    <t>群　　馬</t>
  </si>
  <si>
    <t>千　　葉</t>
  </si>
  <si>
    <t>大　　分</t>
  </si>
  <si>
    <t>鳥　　取</t>
  </si>
  <si>
    <t>神奈川</t>
  </si>
  <si>
    <t>兵　　庫</t>
  </si>
  <si>
    <t>東　　京</t>
  </si>
  <si>
    <t>広　　島</t>
  </si>
  <si>
    <t>山　　梨</t>
  </si>
  <si>
    <t>静　　岡</t>
  </si>
  <si>
    <t>愛　　媛</t>
  </si>
  <si>
    <t>大　　阪</t>
  </si>
  <si>
    <t>岡　　山</t>
  </si>
  <si>
    <t>愛　　知</t>
  </si>
  <si>
    <t>山　　口</t>
  </si>
  <si>
    <t>高　　知</t>
  </si>
  <si>
    <t>福　　島</t>
  </si>
  <si>
    <t>宮崎</t>
  </si>
  <si>
    <t>香　　川</t>
  </si>
  <si>
    <t>福　　岡</t>
  </si>
  <si>
    <t>佐　　賀</t>
  </si>
  <si>
    <t>沖　　縄</t>
  </si>
  <si>
    <t>宮　　崎</t>
  </si>
  <si>
    <t>別表13：都道府県別進学率（平成27年3月卒）</t>
  </si>
  <si>
    <t>別表11：都道府県別進学率（平成27年3月卒）</t>
  </si>
  <si>
    <t>(1)中学校卒業者の高等学校等進学率</t>
  </si>
  <si>
    <t>(2)高等学校卒業者の大学等進学率</t>
  </si>
  <si>
    <t>(1)高等学校等進学率</t>
  </si>
  <si>
    <t>(2)大学等進学率</t>
  </si>
  <si>
    <t>順位</t>
  </si>
  <si>
    <t>都道府県名</t>
  </si>
  <si>
    <t>進学率</t>
  </si>
  <si>
    <t>前年差</t>
  </si>
  <si>
    <t>　　　都道府県名</t>
  </si>
  <si>
    <t>%</t>
  </si>
  <si>
    <t>ﾎﾟｲﾝﾄ</t>
  </si>
  <si>
    <t>％</t>
  </si>
  <si>
    <t>全国平均</t>
  </si>
  <si>
    <t>（注）</t>
  </si>
  <si>
    <t>1.進学率＝進学者数（就職進学者を含む）/卒業者総数×100（％）</t>
  </si>
  <si>
    <t>2.小数点1位が同数の場合は、２位以下の数値により順位を決定した。</t>
  </si>
  <si>
    <t>速報値との一致</t>
  </si>
  <si>
    <t>確定四捨五入</t>
  </si>
  <si>
    <t>確定順位</t>
  </si>
  <si>
    <t>前年確定値</t>
  </si>
  <si>
    <t>前年差</t>
  </si>
  <si>
    <t>卒業生数</t>
  </si>
  <si>
    <t>進学者数</t>
  </si>
  <si>
    <t>当年確定値</t>
  </si>
  <si>
    <t>速報時は順位無しだった熊本県が入ったので、</t>
  </si>
  <si>
    <t>愛媛県の順位が下がった</t>
  </si>
  <si>
    <t>速報時進学率Ａ</t>
  </si>
  <si>
    <t>都道府県別進学率（平成29年3月卒）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</si>
</sst>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"/>
    <numFmt numFmtId="179" formatCode="0.0000_ "/>
    <numFmt numFmtId="180" formatCode="0.000000_ "/>
    <numFmt numFmtId="181" formatCode="#,##0.0000_ "/>
    <numFmt numFmtId="182" formatCode="0_ "/>
    <numFmt numFmtId="183" formatCode="#,##0.00000;0.00000;&quot;－&quot;"/>
    <numFmt numFmtId="184" formatCode="#,##0;0;&quot;－&quot;"/>
    <numFmt numFmtId="185" formatCode="#,##0.0000;0.0000;&quot;－&quot;"/>
    <numFmt numFmtId="186" formatCode="#,##0.0;0;&quot;－&quot;"/>
    <numFmt numFmtId="187" formatCode="#,##0.00;0.0;&quot;－&quot;"/>
    <numFmt numFmtId="188" formatCode="#,##0.000;0.00;&quot;－&quot;"/>
    <numFmt numFmtId="189" formatCode="#,##0.0000;0.000;&quot;－&quot;"/>
    <numFmt numFmtId="190" formatCode="#,##0.00000;0.0000;&quot;－&quot;"/>
    <numFmt numFmtId="191" formatCode="#,##0.000000;0.00000;&quot;－&quot;"/>
    <numFmt numFmtId="192" formatCode="#,##0.0000000;0.000000;&quot;－&quot;"/>
    <numFmt numFmtId="193" formatCode="#,##0.0000000_ "/>
    <numFmt numFmtId="194" formatCode="#,##0.00_ "/>
  </numFmts>
  <fonts count="6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name val="HGPｺﾞｼｯｸM"/>
      <family val="3"/>
    </font>
    <font>
      <b/>
      <sz val="12"/>
      <color indexed="12"/>
      <name val="HGPｺﾞｼｯｸM"/>
      <family val="3"/>
    </font>
    <font>
      <b/>
      <sz val="12"/>
      <color indexed="10"/>
      <name val="HGPｺﾞｼｯｸM"/>
      <family val="3"/>
    </font>
    <font>
      <sz val="12"/>
      <name val="ＭＳ 明朝"/>
      <family val="1"/>
    </font>
    <font>
      <b/>
      <sz val="12"/>
      <name val="HGPｺﾞｼｯｸM"/>
      <family val="3"/>
    </font>
    <font>
      <b/>
      <sz val="12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HGPｺﾞｼｯｸM"/>
      <family val="3"/>
    </font>
    <font>
      <sz val="12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17"/>
      <name val="HGPｺﾞｼｯｸM"/>
      <family val="3"/>
    </font>
    <font>
      <b/>
      <sz val="12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2"/>
      <color rgb="FF00B050"/>
      <name val="HGPｺﾞｼｯｸM"/>
      <family val="3"/>
    </font>
    <font>
      <b/>
      <sz val="12"/>
      <color rgb="FF0070C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/>
    </xf>
    <xf numFmtId="178" fontId="7" fillId="34" borderId="13" xfId="0" applyNumberFormat="1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36" borderId="18" xfId="0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vertical="center"/>
    </xf>
    <xf numFmtId="178" fontId="11" fillId="0" borderId="11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8" fontId="11" fillId="0" borderId="13" xfId="0" applyNumberFormat="1" applyFont="1" applyFill="1" applyBorder="1" applyAlignment="1">
      <alignment vertical="center"/>
    </xf>
    <xf numFmtId="179" fontId="12" fillId="36" borderId="0" xfId="0" applyNumberFormat="1" applyFont="1" applyFill="1" applyBorder="1" applyAlignment="1">
      <alignment vertical="center"/>
    </xf>
    <xf numFmtId="176" fontId="12" fillId="36" borderId="0" xfId="0" applyNumberFormat="1" applyFont="1" applyFill="1" applyBorder="1" applyAlignment="1">
      <alignment vertical="center"/>
    </xf>
    <xf numFmtId="180" fontId="13" fillId="36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81" fontId="12" fillId="36" borderId="0" xfId="0" applyNumberFormat="1" applyFont="1" applyFill="1" applyBorder="1" applyAlignment="1">
      <alignment vertical="center"/>
    </xf>
    <xf numFmtId="178" fontId="12" fillId="36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82" fontId="13" fillId="36" borderId="0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distributed" vertical="center"/>
    </xf>
    <xf numFmtId="178" fontId="15" fillId="37" borderId="13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horizontal="right" vertical="center"/>
    </xf>
    <xf numFmtId="176" fontId="15" fillId="37" borderId="13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176" fontId="16" fillId="0" borderId="11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76" fontId="11" fillId="36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8" fontId="11" fillId="36" borderId="0" xfId="0" applyNumberFormat="1" applyFont="1" applyFill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9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8" fillId="36" borderId="0" xfId="0" applyNumberFormat="1" applyFont="1" applyFill="1" applyBorder="1" applyAlignment="1">
      <alignment vertical="center"/>
    </xf>
    <xf numFmtId="0" fontId="57" fillId="35" borderId="10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182" fontId="59" fillId="0" borderId="0" xfId="0" applyNumberFormat="1" applyFont="1" applyFill="1" applyBorder="1" applyAlignment="1">
      <alignment vertical="center"/>
    </xf>
    <xf numFmtId="182" fontId="59" fillId="36" borderId="0" xfId="0" applyNumberFormat="1" applyFont="1" applyFill="1" applyBorder="1" applyAlignment="1">
      <alignment vertical="center"/>
    </xf>
    <xf numFmtId="178" fontId="60" fillId="0" borderId="0" xfId="0" applyNumberFormat="1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0" applyNumberFormat="1" applyFont="1" applyAlignment="1">
      <alignment vertical="center"/>
    </xf>
    <xf numFmtId="183" fontId="15" fillId="0" borderId="0" xfId="0" applyNumberFormat="1" applyFont="1" applyBorder="1" applyAlignment="1">
      <alignment/>
    </xf>
    <xf numFmtId="183" fontId="19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5" fontId="15" fillId="0" borderId="0" xfId="49" applyNumberFormat="1" applyFon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9" fillId="37" borderId="13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0" fontId="9" fillId="37" borderId="14" xfId="0" applyFont="1" applyFill="1" applyBorder="1" applyAlignment="1">
      <alignment horizontal="distributed" vertical="center"/>
    </xf>
    <xf numFmtId="178" fontId="9" fillId="37" borderId="13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D4" sqref="D4"/>
    </sheetView>
  </sheetViews>
  <sheetFormatPr defaultColWidth="9.00390625" defaultRowHeight="22.5" customHeight="1"/>
  <cols>
    <col min="1" max="1" width="5.00390625" style="1" customWidth="1"/>
    <col min="2" max="2" width="1.875" style="1" customWidth="1"/>
    <col min="3" max="3" width="15.50390625" style="1" customWidth="1"/>
    <col min="4" max="4" width="1.625" style="1" customWidth="1"/>
    <col min="5" max="6" width="9.00390625" style="1" customWidth="1"/>
    <col min="7" max="7" width="15.125" style="2" customWidth="1"/>
    <col min="8" max="8" width="4.75390625" style="1" customWidth="1"/>
    <col min="9" max="9" width="1.625" style="1" customWidth="1"/>
    <col min="10" max="10" width="15.50390625" style="1" customWidth="1"/>
    <col min="11" max="11" width="1.625" style="1" customWidth="1"/>
    <col min="12" max="12" width="9.00390625" style="1" customWidth="1"/>
    <col min="13" max="13" width="9.00390625" style="3" customWidth="1"/>
    <col min="14" max="14" width="2.50390625" style="1" customWidth="1"/>
    <col min="15" max="15" width="2.625" style="1" customWidth="1"/>
    <col min="16" max="16" width="2.375" style="1" customWidth="1"/>
    <col min="17" max="16384" width="9.00390625" style="1" customWidth="1"/>
  </cols>
  <sheetData>
    <row r="1" spans="1:7" ht="22.5" customHeight="1">
      <c r="A1" s="36" t="s">
        <v>57</v>
      </c>
      <c r="B1" s="36"/>
      <c r="C1" s="37"/>
      <c r="D1" s="37"/>
      <c r="E1" s="37"/>
      <c r="F1" s="37"/>
      <c r="G1" s="38"/>
    </row>
    <row r="2" spans="1:8" ht="22.5" customHeight="1">
      <c r="A2" s="4" t="s">
        <v>0</v>
      </c>
      <c r="B2" s="4"/>
      <c r="C2" s="4"/>
      <c r="D2" s="4"/>
      <c r="E2" s="4"/>
      <c r="F2" s="4"/>
      <c r="G2" s="5"/>
      <c r="H2" s="1" t="s">
        <v>1</v>
      </c>
    </row>
    <row r="3" spans="1:13" ht="22.5" customHeight="1">
      <c r="A3" s="7" t="s">
        <v>2</v>
      </c>
      <c r="B3" s="143" t="s">
        <v>3</v>
      </c>
      <c r="C3" s="144"/>
      <c r="D3" s="145"/>
      <c r="E3" s="7" t="s">
        <v>4</v>
      </c>
      <c r="F3" s="7" t="s">
        <v>5</v>
      </c>
      <c r="G3" s="8"/>
      <c r="H3" s="7" t="s">
        <v>2</v>
      </c>
      <c r="I3" s="143" t="s">
        <v>3</v>
      </c>
      <c r="J3" s="144"/>
      <c r="K3" s="145"/>
      <c r="L3" s="7" t="s">
        <v>4</v>
      </c>
      <c r="M3" s="9" t="s">
        <v>5</v>
      </c>
    </row>
    <row r="4" spans="1:13" s="4" customFormat="1" ht="14.25">
      <c r="A4" s="10"/>
      <c r="B4" s="26"/>
      <c r="C4" s="29"/>
      <c r="D4" s="11"/>
      <c r="E4" s="12" t="s">
        <v>6</v>
      </c>
      <c r="F4" s="12" t="s">
        <v>7</v>
      </c>
      <c r="G4" s="13"/>
      <c r="H4" s="10"/>
      <c r="I4" s="26"/>
      <c r="J4" s="29"/>
      <c r="K4" s="11"/>
      <c r="L4" s="12" t="s">
        <v>6</v>
      </c>
      <c r="M4" s="14" t="s">
        <v>7</v>
      </c>
    </row>
    <row r="5" spans="1:13" s="4" customFormat="1" ht="22.5" customHeight="1">
      <c r="A5" s="10"/>
      <c r="B5" s="26"/>
      <c r="C5" s="30" t="s">
        <v>8</v>
      </c>
      <c r="D5" s="15"/>
      <c r="E5" s="16">
        <v>98.5407767709439</v>
      </c>
      <c r="F5" s="16">
        <v>0.13274317468577124</v>
      </c>
      <c r="G5" s="17"/>
      <c r="H5" s="10"/>
      <c r="I5" s="26"/>
      <c r="J5" s="30" t="s">
        <v>8</v>
      </c>
      <c r="K5" s="15"/>
      <c r="L5" s="16">
        <v>54.486197</v>
      </c>
      <c r="M5" s="18">
        <v>0.7080508999724984</v>
      </c>
    </row>
    <row r="6" spans="1:13" s="4" customFormat="1" ht="22.5" customHeight="1">
      <c r="A6" s="19">
        <v>1</v>
      </c>
      <c r="B6" s="27"/>
      <c r="C6" s="23" t="s">
        <v>9</v>
      </c>
      <c r="D6" s="23"/>
      <c r="E6" s="16">
        <v>99.5199867582554</v>
      </c>
      <c r="F6" s="16">
        <v>0.15845443582921348</v>
      </c>
      <c r="G6" s="17"/>
      <c r="H6" s="19">
        <v>1</v>
      </c>
      <c r="I6" s="27"/>
      <c r="J6" s="23" t="s">
        <v>40</v>
      </c>
      <c r="K6" s="23"/>
      <c r="L6" s="16">
        <v>66.782928</v>
      </c>
      <c r="M6" s="18">
        <v>0.7272117570406493</v>
      </c>
    </row>
    <row r="7" spans="1:13" s="4" customFormat="1" ht="22.5" customHeight="1">
      <c r="A7" s="19">
        <v>2</v>
      </c>
      <c r="B7" s="27"/>
      <c r="C7" s="23" t="s">
        <v>10</v>
      </c>
      <c r="D7" s="23"/>
      <c r="E7" s="16">
        <v>99.501471845029</v>
      </c>
      <c r="F7" s="16">
        <v>0.0888909014582282</v>
      </c>
      <c r="G7" s="17"/>
      <c r="H7" s="19">
        <v>2</v>
      </c>
      <c r="I7" s="27"/>
      <c r="J7" s="23" t="s">
        <v>18</v>
      </c>
      <c r="K7" s="23"/>
      <c r="L7" s="16">
        <v>66.398154</v>
      </c>
      <c r="M7" s="18">
        <v>0.7846708539325817</v>
      </c>
    </row>
    <row r="8" spans="1:13" s="4" customFormat="1" ht="22.5" customHeight="1">
      <c r="A8" s="19">
        <v>3</v>
      </c>
      <c r="B8" s="27"/>
      <c r="C8" s="23" t="s">
        <v>11</v>
      </c>
      <c r="D8" s="23"/>
      <c r="E8" s="16">
        <v>99.4009734181955</v>
      </c>
      <c r="F8" s="16">
        <v>0.04613470851808188</v>
      </c>
      <c r="G8" s="17"/>
      <c r="H8" s="19">
        <v>3</v>
      </c>
      <c r="I8" s="27"/>
      <c r="J8" s="23" t="s">
        <v>38</v>
      </c>
      <c r="K8" s="23"/>
      <c r="L8" s="16">
        <v>61.706146</v>
      </c>
      <c r="M8" s="18">
        <v>0.6990201092636497</v>
      </c>
    </row>
    <row r="9" spans="1:13" s="4" customFormat="1" ht="22.5" customHeight="1">
      <c r="A9" s="19">
        <v>4</v>
      </c>
      <c r="B9" s="27"/>
      <c r="C9" s="23" t="s">
        <v>12</v>
      </c>
      <c r="D9" s="23"/>
      <c r="E9" s="16">
        <v>99.1886879925823</v>
      </c>
      <c r="F9" s="16">
        <v>0.1588509067320274</v>
      </c>
      <c r="G9" s="17"/>
      <c r="H9" s="19">
        <v>4</v>
      </c>
      <c r="I9" s="27"/>
      <c r="J9" s="23" t="s">
        <v>39</v>
      </c>
      <c r="K9" s="23"/>
      <c r="L9" s="16">
        <v>60.790896</v>
      </c>
      <c r="M9" s="18">
        <v>0.8878122995594637</v>
      </c>
    </row>
    <row r="10" spans="1:13" s="4" customFormat="1" ht="22.5" customHeight="1">
      <c r="A10" s="19">
        <v>5</v>
      </c>
      <c r="B10" s="27"/>
      <c r="C10" s="23" t="s">
        <v>13</v>
      </c>
      <c r="D10" s="23"/>
      <c r="E10" s="16">
        <v>99.181728261847</v>
      </c>
      <c r="F10" s="16">
        <v>0.1911199936121193</v>
      </c>
      <c r="G10" s="17"/>
      <c r="H10" s="19">
        <v>5</v>
      </c>
      <c r="I10" s="27"/>
      <c r="J10" s="23" t="s">
        <v>41</v>
      </c>
      <c r="K10" s="23"/>
      <c r="L10" s="16">
        <v>60.034515</v>
      </c>
      <c r="M10" s="18">
        <v>0.13963871266184924</v>
      </c>
    </row>
    <row r="11" spans="1:13" s="4" customFormat="1" ht="22.5" customHeight="1">
      <c r="A11" s="19">
        <v>6</v>
      </c>
      <c r="B11" s="27"/>
      <c r="C11" s="23" t="s">
        <v>14</v>
      </c>
      <c r="D11" s="23"/>
      <c r="E11" s="16">
        <v>99.1363234861125</v>
      </c>
      <c r="F11" s="16">
        <v>0.08037595555501298</v>
      </c>
      <c r="G11" s="17"/>
      <c r="H11" s="19">
        <v>6</v>
      </c>
      <c r="I11" s="27"/>
      <c r="J11" s="23" t="s">
        <v>31</v>
      </c>
      <c r="K11" s="23"/>
      <c r="L11" s="16">
        <v>60</v>
      </c>
      <c r="M11" s="18">
        <v>2.4637803948148758</v>
      </c>
    </row>
    <row r="12" spans="1:13" s="4" customFormat="1" ht="22.5" customHeight="1">
      <c r="A12" s="19">
        <v>7</v>
      </c>
      <c r="B12" s="27"/>
      <c r="C12" s="23" t="s">
        <v>15</v>
      </c>
      <c r="D12" s="23"/>
      <c r="E12" s="16">
        <v>99.1143270622287</v>
      </c>
      <c r="F12" s="16">
        <v>0.08398966500726601</v>
      </c>
      <c r="G12" s="17"/>
      <c r="H12" s="19">
        <v>7</v>
      </c>
      <c r="I12" s="27"/>
      <c r="J12" s="24" t="s">
        <v>45</v>
      </c>
      <c r="K12" s="24"/>
      <c r="L12" s="16">
        <v>59.437795</v>
      </c>
      <c r="M12" s="18">
        <v>1.095827538993582</v>
      </c>
    </row>
    <row r="13" spans="1:13" s="4" customFormat="1" ht="22.5" customHeight="1">
      <c r="A13" s="19">
        <v>8</v>
      </c>
      <c r="B13" s="27"/>
      <c r="C13" s="23" t="s">
        <v>16</v>
      </c>
      <c r="D13" s="23"/>
      <c r="E13" s="16">
        <v>99.0522063393412</v>
      </c>
      <c r="F13" s="16">
        <v>0.5559657378374396</v>
      </c>
      <c r="G13" s="17"/>
      <c r="H13" s="19">
        <v>8</v>
      </c>
      <c r="I13" s="27"/>
      <c r="J13" s="23" t="s">
        <v>47</v>
      </c>
      <c r="K13" s="23"/>
      <c r="L13" s="16">
        <v>58.805181</v>
      </c>
      <c r="M13" s="18">
        <v>0.3291675636108664</v>
      </c>
    </row>
    <row r="14" spans="1:13" s="4" customFormat="1" ht="22.5" customHeight="1">
      <c r="A14" s="19">
        <v>9</v>
      </c>
      <c r="B14" s="27"/>
      <c r="C14" s="23" t="s">
        <v>17</v>
      </c>
      <c r="D14" s="23"/>
      <c r="E14" s="16">
        <v>99.0149892933619</v>
      </c>
      <c r="F14" s="16">
        <v>0.02417003482941027</v>
      </c>
      <c r="G14" s="17"/>
      <c r="H14" s="19">
        <v>9</v>
      </c>
      <c r="I14" s="27"/>
      <c r="J14" s="23" t="s">
        <v>24</v>
      </c>
      <c r="K14" s="23"/>
      <c r="L14" s="16">
        <v>57.246948</v>
      </c>
      <c r="M14" s="18">
        <v>0.5929348863178134</v>
      </c>
    </row>
    <row r="15" spans="1:13" s="4" customFormat="1" ht="22.5" customHeight="1">
      <c r="A15" s="19">
        <v>10</v>
      </c>
      <c r="B15" s="27"/>
      <c r="C15" s="23" t="s">
        <v>18</v>
      </c>
      <c r="D15" s="23"/>
      <c r="E15" s="16">
        <v>99.0091210613599</v>
      </c>
      <c r="F15" s="16">
        <v>0.1133055538832366</v>
      </c>
      <c r="G15" s="17"/>
      <c r="H15" s="19">
        <v>10</v>
      </c>
      <c r="I15" s="27"/>
      <c r="J15" s="23" t="s">
        <v>42</v>
      </c>
      <c r="K15" s="23"/>
      <c r="L15" s="16">
        <v>57.047608</v>
      </c>
      <c r="M15" s="18">
        <v>0.1841860692670565</v>
      </c>
    </row>
    <row r="16" spans="1:13" s="4" customFormat="1" ht="22.5" customHeight="1">
      <c r="A16" s="19">
        <v>11</v>
      </c>
      <c r="B16" s="27"/>
      <c r="C16" s="23" t="s">
        <v>19</v>
      </c>
      <c r="D16" s="23"/>
      <c r="E16" s="16">
        <v>98.9891220744973</v>
      </c>
      <c r="F16" s="16">
        <v>-0.021949622804640967</v>
      </c>
      <c r="G16" s="17"/>
      <c r="H16" s="19">
        <v>11</v>
      </c>
      <c r="I16" s="27"/>
      <c r="J16" s="23" t="s">
        <v>29</v>
      </c>
      <c r="K16" s="23"/>
      <c r="L16" s="16">
        <v>56.053472</v>
      </c>
      <c r="M16" s="18">
        <v>0.5149514940590336</v>
      </c>
    </row>
    <row r="17" spans="1:13" s="4" customFormat="1" ht="22.5" customHeight="1">
      <c r="A17" s="19">
        <v>12</v>
      </c>
      <c r="B17" s="27"/>
      <c r="C17" s="23" t="s">
        <v>20</v>
      </c>
      <c r="D17" s="23"/>
      <c r="E17" s="16">
        <v>98.9815253434392</v>
      </c>
      <c r="F17" s="16">
        <v>0.36957603746454026</v>
      </c>
      <c r="G17" s="17"/>
      <c r="H17" s="19">
        <v>12</v>
      </c>
      <c r="I17" s="27"/>
      <c r="J17" s="23" t="s">
        <v>23</v>
      </c>
      <c r="K17" s="23"/>
      <c r="L17" s="16">
        <v>55.542071</v>
      </c>
      <c r="M17" s="18">
        <v>-0.2847788592948106</v>
      </c>
    </row>
    <row r="18" spans="1:13" s="4" customFormat="1" ht="22.5" customHeight="1">
      <c r="A18" s="19">
        <v>13</v>
      </c>
      <c r="B18" s="27"/>
      <c r="C18" s="23" t="s">
        <v>21</v>
      </c>
      <c r="D18" s="23"/>
      <c r="E18" s="16">
        <v>98.9628130533772</v>
      </c>
      <c r="F18" s="16">
        <v>0.2502088356234111</v>
      </c>
      <c r="G18" s="17"/>
      <c r="H18" s="19">
        <v>13</v>
      </c>
      <c r="I18" s="27"/>
      <c r="J18" s="23" t="s">
        <v>35</v>
      </c>
      <c r="K18" s="23"/>
      <c r="L18" s="16">
        <v>55.465199</v>
      </c>
      <c r="M18" s="18">
        <v>1.4938407260740547</v>
      </c>
    </row>
    <row r="19" spans="1:13" s="4" customFormat="1" ht="22.5" customHeight="1">
      <c r="A19" s="19">
        <v>14</v>
      </c>
      <c r="B19" s="27"/>
      <c r="C19" s="23" t="s">
        <v>22</v>
      </c>
      <c r="D19" s="23"/>
      <c r="E19" s="16">
        <v>98.916880965872</v>
      </c>
      <c r="F19" s="16">
        <v>0.025281251910769242</v>
      </c>
      <c r="G19" s="17"/>
      <c r="H19" s="19">
        <v>14</v>
      </c>
      <c r="I19" s="27"/>
      <c r="J19" s="23" t="s">
        <v>21</v>
      </c>
      <c r="K19" s="23"/>
      <c r="L19" s="16">
        <v>55.271225</v>
      </c>
      <c r="M19" s="18">
        <v>1.8434553888814662</v>
      </c>
    </row>
    <row r="20" spans="1:13" s="4" customFormat="1" ht="22.5" customHeight="1">
      <c r="A20" s="19">
        <v>15</v>
      </c>
      <c r="B20" s="27"/>
      <c r="C20" s="23" t="s">
        <v>23</v>
      </c>
      <c r="D20" s="23"/>
      <c r="E20" s="16">
        <v>98.8897370064534</v>
      </c>
      <c r="F20" s="16">
        <v>0.06604573590239227</v>
      </c>
      <c r="G20" s="17"/>
      <c r="H20" s="19">
        <v>15</v>
      </c>
      <c r="I20" s="27"/>
      <c r="J20" s="23" t="s">
        <v>13</v>
      </c>
      <c r="K20" s="23"/>
      <c r="L20" s="16">
        <v>54.32422</v>
      </c>
      <c r="M20" s="18">
        <v>0.18768973149707335</v>
      </c>
    </row>
    <row r="21" spans="1:13" s="4" customFormat="1" ht="22.5" customHeight="1">
      <c r="A21" s="19">
        <v>16</v>
      </c>
      <c r="B21" s="27"/>
      <c r="C21" s="23" t="s">
        <v>24</v>
      </c>
      <c r="D21" s="23"/>
      <c r="E21" s="16">
        <v>98.8801928387264</v>
      </c>
      <c r="F21" s="16">
        <v>0.23331109213960133</v>
      </c>
      <c r="G21" s="17"/>
      <c r="H21" s="19">
        <v>16</v>
      </c>
      <c r="I21" s="27"/>
      <c r="J21" s="23" t="s">
        <v>53</v>
      </c>
      <c r="K21" s="23"/>
      <c r="L21" s="16">
        <v>54.287619</v>
      </c>
      <c r="M21" s="18">
        <v>1.1554909777185571</v>
      </c>
    </row>
    <row r="22" spans="1:13" s="4" customFormat="1" ht="22.5" customHeight="1">
      <c r="A22" s="19">
        <v>17</v>
      </c>
      <c r="B22" s="27"/>
      <c r="C22" s="23" t="s">
        <v>25</v>
      </c>
      <c r="D22" s="23"/>
      <c r="E22" s="16">
        <v>98.8550799381125</v>
      </c>
      <c r="F22" s="16">
        <v>0.1853459913231319</v>
      </c>
      <c r="G22" s="17"/>
      <c r="H22" s="19">
        <v>17</v>
      </c>
      <c r="I22" s="27"/>
      <c r="J22" s="23" t="s">
        <v>43</v>
      </c>
      <c r="K22" s="23"/>
      <c r="L22" s="16">
        <v>53.851376</v>
      </c>
      <c r="M22" s="18">
        <v>0.7781868176259223</v>
      </c>
    </row>
    <row r="23" spans="1:13" s="4" customFormat="1" ht="22.5" customHeight="1">
      <c r="A23" s="19">
        <v>18</v>
      </c>
      <c r="B23" s="27"/>
      <c r="C23" s="23" t="s">
        <v>26</v>
      </c>
      <c r="D23" s="23"/>
      <c r="E23" s="16">
        <v>98.8326475935317</v>
      </c>
      <c r="F23" s="16">
        <v>0.19476287844474882</v>
      </c>
      <c r="G23" s="17"/>
      <c r="H23" s="19">
        <v>18</v>
      </c>
      <c r="I23" s="27"/>
      <c r="J23" s="23" t="s">
        <v>34</v>
      </c>
      <c r="K23" s="23"/>
      <c r="L23" s="16">
        <v>52.10137</v>
      </c>
      <c r="M23" s="18">
        <v>0.3149150613260687</v>
      </c>
    </row>
    <row r="24" spans="1:13" s="4" customFormat="1" ht="22.5" customHeight="1">
      <c r="A24" s="19">
        <v>19</v>
      </c>
      <c r="B24" s="27"/>
      <c r="C24" s="23" t="s">
        <v>27</v>
      </c>
      <c r="D24" s="23"/>
      <c r="E24" s="16">
        <v>98.8293476899963</v>
      </c>
      <c r="F24" s="16">
        <v>0.08018666735915758</v>
      </c>
      <c r="G24" s="17"/>
      <c r="H24" s="19">
        <v>19</v>
      </c>
      <c r="I24" s="27"/>
      <c r="J24" s="23" t="s">
        <v>33</v>
      </c>
      <c r="K24" s="23"/>
      <c r="L24" s="16">
        <v>52.021039</v>
      </c>
      <c r="M24" s="18">
        <v>1.1901494594330444</v>
      </c>
    </row>
    <row r="25" spans="1:13" s="4" customFormat="1" ht="22.5" customHeight="1">
      <c r="A25" s="19">
        <v>20</v>
      </c>
      <c r="B25" s="27"/>
      <c r="C25" s="23" t="s">
        <v>28</v>
      </c>
      <c r="D25" s="23"/>
      <c r="E25" s="16">
        <v>98.8008746561332</v>
      </c>
      <c r="F25" s="16">
        <v>0.26389376351528426</v>
      </c>
      <c r="G25" s="17"/>
      <c r="H25" s="19">
        <v>20</v>
      </c>
      <c r="I25" s="27"/>
      <c r="J25" s="23" t="s">
        <v>14</v>
      </c>
      <c r="K25" s="23"/>
      <c r="L25" s="16">
        <v>52.002136</v>
      </c>
      <c r="M25" s="18">
        <v>0.2560345284427825</v>
      </c>
    </row>
    <row r="26" spans="1:13" s="4" customFormat="1" ht="22.5" customHeight="1">
      <c r="A26" s="19">
        <v>21</v>
      </c>
      <c r="B26" s="27"/>
      <c r="C26" s="23" t="s">
        <v>29</v>
      </c>
      <c r="D26" s="23"/>
      <c r="E26" s="16">
        <v>98.7732431779763</v>
      </c>
      <c r="F26" s="16">
        <v>0.18704457254230533</v>
      </c>
      <c r="G26" s="17"/>
      <c r="H26" s="31">
        <v>21</v>
      </c>
      <c r="I26" s="32"/>
      <c r="J26" s="33" t="s">
        <v>44</v>
      </c>
      <c r="K26" s="33"/>
      <c r="L26" s="34">
        <v>51.989182</v>
      </c>
      <c r="M26" s="35">
        <v>1.115648753585397</v>
      </c>
    </row>
    <row r="27" spans="1:13" s="4" customFormat="1" ht="22.5" customHeight="1">
      <c r="A27" s="19">
        <v>22</v>
      </c>
      <c r="B27" s="27"/>
      <c r="C27" s="23" t="s">
        <v>30</v>
      </c>
      <c r="D27" s="23"/>
      <c r="E27" s="16">
        <v>98.7586605080831</v>
      </c>
      <c r="F27" s="16">
        <v>0.1974089366345737</v>
      </c>
      <c r="G27" s="17"/>
      <c r="H27" s="19">
        <v>22</v>
      </c>
      <c r="I27" s="27"/>
      <c r="J27" s="23" t="s">
        <v>32</v>
      </c>
      <c r="K27" s="23"/>
      <c r="L27" s="16">
        <v>51.51989</v>
      </c>
      <c r="M27" s="18">
        <v>0.057679593619440084</v>
      </c>
    </row>
    <row r="28" spans="1:13" s="4" customFormat="1" ht="22.5" customHeight="1">
      <c r="A28" s="19">
        <v>23</v>
      </c>
      <c r="B28" s="27"/>
      <c r="C28" s="23" t="s">
        <v>31</v>
      </c>
      <c r="D28" s="23"/>
      <c r="E28" s="16">
        <v>98.7459900845728</v>
      </c>
      <c r="F28" s="16">
        <v>0.13257201567701316</v>
      </c>
      <c r="G28" s="17"/>
      <c r="H28" s="19">
        <v>23</v>
      </c>
      <c r="I28" s="27"/>
      <c r="J28" s="24" t="s">
        <v>52</v>
      </c>
      <c r="K28" s="24"/>
      <c r="L28" s="16">
        <v>51.143652</v>
      </c>
      <c r="M28" s="18">
        <v>-0.6468802541084102</v>
      </c>
    </row>
    <row r="29" spans="1:13" s="4" customFormat="1" ht="22.5" customHeight="1">
      <c r="A29" s="19">
        <v>24</v>
      </c>
      <c r="B29" s="27"/>
      <c r="C29" s="23" t="s">
        <v>32</v>
      </c>
      <c r="D29" s="23"/>
      <c r="E29" s="16">
        <v>98.6907905826825</v>
      </c>
      <c r="F29" s="16">
        <v>0.13241826193393536</v>
      </c>
      <c r="G29" s="17"/>
      <c r="H29" s="19">
        <v>24</v>
      </c>
      <c r="I29" s="27"/>
      <c r="J29" s="24" t="s">
        <v>46</v>
      </c>
      <c r="K29" s="24"/>
      <c r="L29" s="16">
        <v>50.683455</v>
      </c>
      <c r="M29" s="18">
        <v>-0.48929039697431875</v>
      </c>
    </row>
    <row r="30" spans="1:13" s="4" customFormat="1" ht="22.5" customHeight="1">
      <c r="A30" s="19">
        <v>25</v>
      </c>
      <c r="B30" s="27"/>
      <c r="C30" s="23" t="s">
        <v>33</v>
      </c>
      <c r="D30" s="23"/>
      <c r="E30" s="16">
        <v>98.6873379429559</v>
      </c>
      <c r="F30" s="16">
        <v>-0.04199375995227683</v>
      </c>
      <c r="G30" s="17"/>
      <c r="H30" s="19">
        <v>25</v>
      </c>
      <c r="I30" s="27"/>
      <c r="J30" s="23" t="s">
        <v>28</v>
      </c>
      <c r="K30" s="23"/>
      <c r="L30" s="16">
        <v>49.677268</v>
      </c>
      <c r="M30" s="18">
        <v>-0.13596250969996504</v>
      </c>
    </row>
    <row r="31" spans="1:13" s="4" customFormat="1" ht="22.5" customHeight="1">
      <c r="A31" s="19">
        <v>26</v>
      </c>
      <c r="B31" s="27"/>
      <c r="C31" s="23" t="s">
        <v>34</v>
      </c>
      <c r="D31" s="23"/>
      <c r="E31" s="16">
        <v>98.6445079200208</v>
      </c>
      <c r="F31" s="16">
        <v>0.12373686549032925</v>
      </c>
      <c r="G31" s="17"/>
      <c r="H31" s="19">
        <v>26</v>
      </c>
      <c r="I31" s="27"/>
      <c r="J31" s="23" t="s">
        <v>30</v>
      </c>
      <c r="K31" s="23"/>
      <c r="L31" s="16">
        <v>49.388071</v>
      </c>
      <c r="M31" s="18">
        <v>-1.1107198101571925</v>
      </c>
    </row>
    <row r="32" spans="1:13" s="4" customFormat="1" ht="22.5" customHeight="1">
      <c r="A32" s="19">
        <v>27</v>
      </c>
      <c r="B32" s="27"/>
      <c r="C32" s="23" t="s">
        <v>35</v>
      </c>
      <c r="D32" s="23"/>
      <c r="E32" s="16">
        <v>98.6319441934435</v>
      </c>
      <c r="F32" s="16">
        <v>0.07317193258487009</v>
      </c>
      <c r="G32" s="17"/>
      <c r="H32" s="19">
        <v>27</v>
      </c>
      <c r="I32" s="27"/>
      <c r="J32" s="23" t="s">
        <v>12</v>
      </c>
      <c r="K32" s="23"/>
      <c r="L32" s="16">
        <v>48.781841</v>
      </c>
      <c r="M32" s="18">
        <v>0.45808864714859965</v>
      </c>
    </row>
    <row r="33" spans="1:13" s="4" customFormat="1" ht="22.5" customHeight="1">
      <c r="A33" s="19">
        <v>28</v>
      </c>
      <c r="B33" s="27"/>
      <c r="C33" s="23" t="s">
        <v>36</v>
      </c>
      <c r="D33" s="23"/>
      <c r="E33" s="16">
        <v>98.631667132086</v>
      </c>
      <c r="F33" s="16">
        <v>-0.29700240367080255</v>
      </c>
      <c r="G33" s="17"/>
      <c r="H33" s="19">
        <v>28</v>
      </c>
      <c r="I33" s="27"/>
      <c r="J33" s="23" t="s">
        <v>26</v>
      </c>
      <c r="K33" s="23"/>
      <c r="L33" s="16">
        <v>48.08069</v>
      </c>
      <c r="M33" s="18">
        <v>0.24884799226980903</v>
      </c>
    </row>
    <row r="34" spans="1:13" s="4" customFormat="1" ht="22.5" customHeight="1">
      <c r="A34" s="19">
        <v>29</v>
      </c>
      <c r="B34" s="27"/>
      <c r="C34" s="23" t="s">
        <v>37</v>
      </c>
      <c r="D34" s="23"/>
      <c r="E34" s="16">
        <v>98.6276303751144</v>
      </c>
      <c r="F34" s="16">
        <v>-0.04566979072306765</v>
      </c>
      <c r="G34" s="17"/>
      <c r="H34" s="19">
        <v>29</v>
      </c>
      <c r="I34" s="27"/>
      <c r="J34" s="23" t="s">
        <v>25</v>
      </c>
      <c r="K34" s="23"/>
      <c r="L34" s="16">
        <v>47.604922</v>
      </c>
      <c r="M34" s="18">
        <v>-1.8412008600201375</v>
      </c>
    </row>
    <row r="35" spans="1:13" s="4" customFormat="1" ht="22.5" customHeight="1">
      <c r="A35" s="19">
        <v>30</v>
      </c>
      <c r="B35" s="27"/>
      <c r="C35" s="23" t="s">
        <v>38</v>
      </c>
      <c r="D35" s="23"/>
      <c r="E35" s="16">
        <v>98.5987761462543</v>
      </c>
      <c r="F35" s="16">
        <v>0.0373092688870571</v>
      </c>
      <c r="G35" s="17"/>
      <c r="H35" s="19">
        <v>30</v>
      </c>
      <c r="I35" s="27"/>
      <c r="J35" s="23" t="s">
        <v>36</v>
      </c>
      <c r="K35" s="23"/>
      <c r="L35" s="16">
        <v>47.000095</v>
      </c>
      <c r="M35" s="18">
        <v>1.5350791635473726</v>
      </c>
    </row>
    <row r="36" spans="1:13" s="4" customFormat="1" ht="22.5" customHeight="1">
      <c r="A36" s="19">
        <v>31</v>
      </c>
      <c r="B36" s="27"/>
      <c r="C36" s="23" t="s">
        <v>39</v>
      </c>
      <c r="D36" s="23"/>
      <c r="E36" s="16">
        <v>98.5554041695441</v>
      </c>
      <c r="F36" s="16">
        <v>0.2141197658743721</v>
      </c>
      <c r="G36" s="17"/>
      <c r="H36" s="19">
        <v>31</v>
      </c>
      <c r="I36" s="27"/>
      <c r="J36" s="23" t="s">
        <v>49</v>
      </c>
      <c r="K36" s="23"/>
      <c r="L36" s="16">
        <v>46.896333</v>
      </c>
      <c r="M36" s="18">
        <v>2.221453848276937</v>
      </c>
    </row>
    <row r="37" spans="1:13" s="4" customFormat="1" ht="22.5" customHeight="1">
      <c r="A37" s="19">
        <v>32</v>
      </c>
      <c r="B37" s="27"/>
      <c r="C37" s="23" t="s">
        <v>40</v>
      </c>
      <c r="D37" s="23"/>
      <c r="E37" s="16">
        <v>98.4697208248531</v>
      </c>
      <c r="F37" s="16">
        <v>0.08633357261760466</v>
      </c>
      <c r="G37" s="17"/>
      <c r="H37" s="19">
        <v>32</v>
      </c>
      <c r="I37" s="27"/>
      <c r="J37" s="23" t="s">
        <v>10</v>
      </c>
      <c r="K37" s="23"/>
      <c r="L37" s="16">
        <v>46.721683</v>
      </c>
      <c r="M37" s="18">
        <v>-0.15490927555283918</v>
      </c>
    </row>
    <row r="38" spans="1:13" s="4" customFormat="1" ht="22.5" customHeight="1">
      <c r="A38" s="19">
        <v>33</v>
      </c>
      <c r="B38" s="27"/>
      <c r="C38" s="23" t="s">
        <v>41</v>
      </c>
      <c r="D38" s="23"/>
      <c r="E38" s="16">
        <v>98.3976038936728</v>
      </c>
      <c r="F38" s="16">
        <v>0.11940482417797682</v>
      </c>
      <c r="G38" s="17"/>
      <c r="H38" s="19">
        <v>33</v>
      </c>
      <c r="I38" s="27"/>
      <c r="J38" s="23" t="s">
        <v>16</v>
      </c>
      <c r="K38" s="23"/>
      <c r="L38" s="16">
        <v>46.28821</v>
      </c>
      <c r="M38" s="18">
        <v>-0.7763217806889813</v>
      </c>
    </row>
    <row r="39" spans="1:13" s="4" customFormat="1" ht="22.5" customHeight="1">
      <c r="A39" s="19">
        <v>34</v>
      </c>
      <c r="B39" s="27"/>
      <c r="C39" s="23" t="s">
        <v>42</v>
      </c>
      <c r="D39" s="23"/>
      <c r="E39" s="16">
        <v>98.3692417569337</v>
      </c>
      <c r="F39" s="16">
        <v>0.2671396548315954</v>
      </c>
      <c r="G39" s="17"/>
      <c r="H39" s="19">
        <v>34</v>
      </c>
      <c r="I39" s="27"/>
      <c r="J39" s="23" t="s">
        <v>15</v>
      </c>
      <c r="K39" s="23"/>
      <c r="L39" s="16">
        <v>45.584816000000004</v>
      </c>
      <c r="M39" s="18">
        <v>0.5196857394789589</v>
      </c>
    </row>
    <row r="40" spans="1:13" s="4" customFormat="1" ht="22.5" customHeight="1">
      <c r="A40" s="19">
        <v>35</v>
      </c>
      <c r="B40" s="27"/>
      <c r="C40" s="23" t="s">
        <v>43</v>
      </c>
      <c r="D40" s="23"/>
      <c r="E40" s="16">
        <v>98.3142583300445</v>
      </c>
      <c r="F40" s="16">
        <v>0.12036575175667963</v>
      </c>
      <c r="G40" s="17"/>
      <c r="H40" s="19">
        <v>35</v>
      </c>
      <c r="I40" s="27"/>
      <c r="J40" s="23" t="s">
        <v>11</v>
      </c>
      <c r="K40" s="23"/>
      <c r="L40" s="16">
        <v>45.090293</v>
      </c>
      <c r="M40" s="18">
        <v>0.41105486866293717</v>
      </c>
    </row>
    <row r="41" spans="1:13" s="4" customFormat="1" ht="22.5" customHeight="1">
      <c r="A41" s="19">
        <v>36</v>
      </c>
      <c r="B41" s="27"/>
      <c r="C41" s="24" t="s">
        <v>45</v>
      </c>
      <c r="D41" s="24"/>
      <c r="E41" s="16">
        <v>98.1855995410212</v>
      </c>
      <c r="F41" s="16">
        <v>0.23445414597678393</v>
      </c>
      <c r="G41" s="17"/>
      <c r="H41" s="19">
        <v>36</v>
      </c>
      <c r="I41" s="27"/>
      <c r="J41" s="23" t="s">
        <v>19</v>
      </c>
      <c r="K41" s="23"/>
      <c r="L41" s="16">
        <v>44.420721</v>
      </c>
      <c r="M41" s="18">
        <v>-0.02861336021564398</v>
      </c>
    </row>
    <row r="42" spans="1:13" s="4" customFormat="1" ht="22.5" customHeight="1">
      <c r="A42" s="31">
        <v>37</v>
      </c>
      <c r="B42" s="32"/>
      <c r="C42" s="33" t="s">
        <v>44</v>
      </c>
      <c r="D42" s="33"/>
      <c r="E42" s="34">
        <v>98.1818181818182</v>
      </c>
      <c r="F42" s="34">
        <v>-0.028732596708408664</v>
      </c>
      <c r="G42" s="17"/>
      <c r="H42" s="19">
        <v>37</v>
      </c>
      <c r="I42" s="27"/>
      <c r="J42" s="23" t="s">
        <v>50</v>
      </c>
      <c r="K42" s="23"/>
      <c r="L42" s="16">
        <v>44.270746</v>
      </c>
      <c r="M42" s="18">
        <v>-0.0036836525437777823</v>
      </c>
    </row>
    <row r="43" spans="1:13" s="4" customFormat="1" ht="22.5" customHeight="1">
      <c r="A43" s="19">
        <v>38</v>
      </c>
      <c r="B43" s="27"/>
      <c r="C43" s="24" t="s">
        <v>46</v>
      </c>
      <c r="D43" s="24"/>
      <c r="E43" s="16">
        <v>98.1615055046369</v>
      </c>
      <c r="F43" s="16">
        <v>0.09865347536913305</v>
      </c>
      <c r="G43" s="17"/>
      <c r="H43" s="19">
        <v>38</v>
      </c>
      <c r="I43" s="27"/>
      <c r="J43" s="23" t="s">
        <v>20</v>
      </c>
      <c r="K43" s="23"/>
      <c r="L43" s="16">
        <v>44.01052</v>
      </c>
      <c r="M43" s="18">
        <v>1.2441233031602366</v>
      </c>
    </row>
    <row r="44" spans="1:13" s="4" customFormat="1" ht="22.5" customHeight="1">
      <c r="A44" s="19">
        <v>39</v>
      </c>
      <c r="B44" s="27"/>
      <c r="C44" s="23" t="s">
        <v>47</v>
      </c>
      <c r="D44" s="23"/>
      <c r="E44" s="16">
        <v>98.1079796264856</v>
      </c>
      <c r="F44" s="16">
        <v>0.15965442192273827</v>
      </c>
      <c r="G44" s="17"/>
      <c r="H44" s="19">
        <v>39</v>
      </c>
      <c r="I44" s="27"/>
      <c r="J44" s="23" t="s">
        <v>56</v>
      </c>
      <c r="K44" s="23"/>
      <c r="L44" s="16">
        <v>43.579694</v>
      </c>
      <c r="M44" s="18">
        <v>0.06457673523594565</v>
      </c>
    </row>
    <row r="45" spans="1:13" s="4" customFormat="1" ht="22.5" customHeight="1">
      <c r="A45" s="19">
        <v>40</v>
      </c>
      <c r="B45" s="27"/>
      <c r="C45" s="24" t="s">
        <v>48</v>
      </c>
      <c r="D45" s="24"/>
      <c r="E45" s="16">
        <v>98.0884762424905</v>
      </c>
      <c r="F45" s="16">
        <v>0.48354747853208835</v>
      </c>
      <c r="G45" s="17"/>
      <c r="H45" s="19">
        <v>40</v>
      </c>
      <c r="I45" s="27"/>
      <c r="J45" s="23" t="s">
        <v>54</v>
      </c>
      <c r="K45" s="23"/>
      <c r="L45" s="16">
        <v>43.464013</v>
      </c>
      <c r="M45" s="18">
        <v>1.4884061892283498</v>
      </c>
    </row>
    <row r="46" spans="1:13" s="4" customFormat="1" ht="22.5" customHeight="1">
      <c r="A46" s="19">
        <v>41</v>
      </c>
      <c r="B46" s="27"/>
      <c r="C46" s="23" t="s">
        <v>49</v>
      </c>
      <c r="D46" s="23"/>
      <c r="E46" s="16">
        <v>98.0624812255933</v>
      </c>
      <c r="F46" s="16">
        <v>-0.24720787793823717</v>
      </c>
      <c r="G46" s="17"/>
      <c r="H46" s="19">
        <v>41</v>
      </c>
      <c r="I46" s="27"/>
      <c r="J46" s="23" t="s">
        <v>48</v>
      </c>
      <c r="K46" s="23"/>
      <c r="L46" s="16">
        <v>43.429375</v>
      </c>
      <c r="M46" s="18">
        <v>1.266156813338064</v>
      </c>
    </row>
    <row r="47" spans="1:13" s="4" customFormat="1" ht="22.5" customHeight="1">
      <c r="A47" s="19">
        <v>42</v>
      </c>
      <c r="B47" s="27"/>
      <c r="C47" s="23" t="s">
        <v>50</v>
      </c>
      <c r="D47" s="23"/>
      <c r="E47" s="16">
        <v>97.9766495852924</v>
      </c>
      <c r="F47" s="16">
        <v>-0.03164077968585843</v>
      </c>
      <c r="G47" s="17"/>
      <c r="H47" s="19">
        <v>42</v>
      </c>
      <c r="I47" s="27"/>
      <c r="J47" s="23" t="s">
        <v>9</v>
      </c>
      <c r="K47" s="23"/>
      <c r="L47" s="16">
        <v>42.656984</v>
      </c>
      <c r="M47" s="18">
        <v>0.30077814732593566</v>
      </c>
    </row>
    <row r="48" spans="1:13" s="4" customFormat="1" ht="22.5" customHeight="1">
      <c r="A48" s="19">
        <v>43</v>
      </c>
      <c r="B48" s="27"/>
      <c r="C48" s="23" t="s">
        <v>51</v>
      </c>
      <c r="D48" s="23"/>
      <c r="E48" s="16">
        <v>97.9722910358748</v>
      </c>
      <c r="F48" s="16">
        <v>0.059139450758024736</v>
      </c>
      <c r="G48" s="17"/>
      <c r="H48" s="19">
        <v>43</v>
      </c>
      <c r="I48" s="27"/>
      <c r="J48" s="23" t="s">
        <v>22</v>
      </c>
      <c r="K48" s="23"/>
      <c r="L48" s="16">
        <v>42.360043</v>
      </c>
      <c r="M48" s="18">
        <v>1.151390723145532</v>
      </c>
    </row>
    <row r="49" spans="1:13" s="4" customFormat="1" ht="22.5" customHeight="1">
      <c r="A49" s="19">
        <v>44</v>
      </c>
      <c r="B49" s="27"/>
      <c r="C49" s="23" t="s">
        <v>52</v>
      </c>
      <c r="D49" s="23"/>
      <c r="E49" s="16">
        <v>97.8981491163861</v>
      </c>
      <c r="F49" s="16">
        <v>0.0013401648734543414</v>
      </c>
      <c r="G49" s="17"/>
      <c r="H49" s="19">
        <v>44</v>
      </c>
      <c r="I49" s="27"/>
      <c r="J49" s="23" t="s">
        <v>27</v>
      </c>
      <c r="K49" s="23"/>
      <c r="L49" s="16">
        <v>42.178257</v>
      </c>
      <c r="M49" s="18">
        <v>1.1869730140496983</v>
      </c>
    </row>
    <row r="50" spans="1:13" s="4" customFormat="1" ht="22.5" customHeight="1">
      <c r="A50" s="19">
        <v>45</v>
      </c>
      <c r="B50" s="27"/>
      <c r="C50" s="24" t="s">
        <v>53</v>
      </c>
      <c r="D50" s="24"/>
      <c r="E50" s="16">
        <v>97.7613687144894</v>
      </c>
      <c r="F50" s="16">
        <v>0.11111829712712051</v>
      </c>
      <c r="G50" s="17"/>
      <c r="H50" s="19">
        <v>45</v>
      </c>
      <c r="I50" s="27"/>
      <c r="J50" s="23" t="s">
        <v>37</v>
      </c>
      <c r="K50" s="23"/>
      <c r="L50" s="16">
        <v>41.958457</v>
      </c>
      <c r="M50" s="18">
        <v>0.1868194542868764</v>
      </c>
    </row>
    <row r="51" spans="1:13" s="4" customFormat="1" ht="22.5" customHeight="1">
      <c r="A51" s="19">
        <v>46</v>
      </c>
      <c r="B51" s="27"/>
      <c r="C51" s="23" t="s">
        <v>54</v>
      </c>
      <c r="D51" s="23"/>
      <c r="E51" s="16">
        <v>97.5715717945862</v>
      </c>
      <c r="F51" s="16">
        <v>0.07764377515586318</v>
      </c>
      <c r="G51" s="17"/>
      <c r="H51" s="19">
        <v>46</v>
      </c>
      <c r="I51" s="27"/>
      <c r="J51" s="23" t="s">
        <v>17</v>
      </c>
      <c r="K51" s="23"/>
      <c r="L51" s="16">
        <v>41.272052</v>
      </c>
      <c r="M51" s="18">
        <v>-2.219072260355027</v>
      </c>
    </row>
    <row r="52" spans="1:13" s="4" customFormat="1" ht="22.5" customHeight="1">
      <c r="A52" s="20">
        <v>47</v>
      </c>
      <c r="B52" s="28"/>
      <c r="C52" s="25" t="s">
        <v>55</v>
      </c>
      <c r="D52" s="25"/>
      <c r="E52" s="21">
        <v>96.4230356504114</v>
      </c>
      <c r="F52" s="21">
        <v>0.6461479133399024</v>
      </c>
      <c r="G52" s="17"/>
      <c r="H52" s="20">
        <v>47</v>
      </c>
      <c r="I52" s="28"/>
      <c r="J52" s="25" t="s">
        <v>55</v>
      </c>
      <c r="K52" s="25"/>
      <c r="L52" s="21">
        <v>39.828003</v>
      </c>
      <c r="M52" s="22">
        <v>2.125770765717803</v>
      </c>
    </row>
    <row r="53" spans="1:13" s="4" customFormat="1" ht="22.5" customHeight="1">
      <c r="A53" s="1"/>
      <c r="B53" s="1"/>
      <c r="G53" s="5"/>
      <c r="M53" s="6"/>
    </row>
    <row r="54" spans="1:13" s="4" customFormat="1" ht="22.5" customHeight="1">
      <c r="A54" s="1"/>
      <c r="B54" s="1"/>
      <c r="G54" s="5"/>
      <c r="M54" s="6"/>
    </row>
    <row r="55" spans="7:13" s="4" customFormat="1" ht="22.5" customHeight="1">
      <c r="G55" s="5"/>
      <c r="M55" s="6"/>
    </row>
    <row r="56" spans="7:13" s="4" customFormat="1" ht="22.5" customHeight="1">
      <c r="G56" s="5"/>
      <c r="M56" s="6"/>
    </row>
    <row r="57" spans="7:13" s="4" customFormat="1" ht="22.5" customHeight="1">
      <c r="G57" s="5"/>
      <c r="M57" s="6"/>
    </row>
    <row r="58" spans="7:13" s="4" customFormat="1" ht="22.5" customHeight="1">
      <c r="G58" s="5"/>
      <c r="M58" s="6"/>
    </row>
    <row r="59" spans="7:13" s="4" customFormat="1" ht="22.5" customHeight="1">
      <c r="G59" s="5"/>
      <c r="M59" s="6"/>
    </row>
    <row r="60" spans="7:13" s="4" customFormat="1" ht="22.5" customHeight="1">
      <c r="G60" s="5"/>
      <c r="M60" s="6"/>
    </row>
  </sheetData>
  <sheetProtection/>
  <mergeCells count="2">
    <mergeCell ref="B3:D3"/>
    <mergeCell ref="I3:K3"/>
  </mergeCells>
  <printOptions/>
  <pageMargins left="1.0236220472440944" right="0.15748031496062992" top="0.5511811023622047" bottom="0.2362204724409449" header="0.35433070866141736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00390625" defaultRowHeight="22.5" customHeight="1"/>
  <cols>
    <col min="1" max="1" width="5.00390625" style="1" customWidth="1"/>
    <col min="2" max="2" width="1.875" style="1" customWidth="1"/>
    <col min="3" max="3" width="15.50390625" style="1" customWidth="1"/>
    <col min="4" max="4" width="1.625" style="1" customWidth="1"/>
    <col min="5" max="6" width="9.00390625" style="1" customWidth="1"/>
    <col min="7" max="7" width="15.125" style="2" customWidth="1"/>
    <col min="8" max="8" width="4.75390625" style="1" customWidth="1"/>
    <col min="9" max="9" width="1.625" style="1" customWidth="1"/>
    <col min="10" max="10" width="15.50390625" style="1" customWidth="1"/>
    <col min="11" max="11" width="1.625" style="1" customWidth="1"/>
    <col min="12" max="12" width="9.00390625" style="1" customWidth="1"/>
    <col min="13" max="13" width="9.00390625" style="3" customWidth="1"/>
    <col min="14" max="14" width="2.50390625" style="1" customWidth="1"/>
    <col min="15" max="15" width="2.625" style="1" customWidth="1"/>
    <col min="16" max="16" width="2.375" style="1" customWidth="1"/>
    <col min="17" max="16384" width="9.00390625" style="1" customWidth="1"/>
  </cols>
  <sheetData>
    <row r="1" spans="1:7" ht="22.5" customHeight="1">
      <c r="A1" s="36" t="s">
        <v>57</v>
      </c>
      <c r="B1" s="36"/>
      <c r="C1" s="37"/>
      <c r="D1" s="37"/>
      <c r="E1" s="37"/>
      <c r="F1" s="37"/>
      <c r="G1" s="38"/>
    </row>
    <row r="2" spans="1:8" ht="22.5" customHeight="1">
      <c r="A2" s="4" t="s">
        <v>0</v>
      </c>
      <c r="B2" s="4"/>
      <c r="C2" s="4"/>
      <c r="D2" s="4"/>
      <c r="E2" s="4"/>
      <c r="F2" s="4"/>
      <c r="G2" s="5"/>
      <c r="H2" s="1" t="s">
        <v>1</v>
      </c>
    </row>
    <row r="3" spans="1:13" ht="22.5" customHeight="1">
      <c r="A3" s="7" t="s">
        <v>2</v>
      </c>
      <c r="B3" s="143" t="s">
        <v>3</v>
      </c>
      <c r="C3" s="144"/>
      <c r="D3" s="145"/>
      <c r="E3" s="7" t="s">
        <v>4</v>
      </c>
      <c r="F3" s="7" t="s">
        <v>5</v>
      </c>
      <c r="G3" s="8"/>
      <c r="H3" s="7" t="s">
        <v>2</v>
      </c>
      <c r="I3" s="143" t="s">
        <v>3</v>
      </c>
      <c r="J3" s="144"/>
      <c r="K3" s="145"/>
      <c r="L3" s="7" t="s">
        <v>4</v>
      </c>
      <c r="M3" s="9" t="s">
        <v>5</v>
      </c>
    </row>
    <row r="4" spans="1:13" s="4" customFormat="1" ht="14.25">
      <c r="A4" s="10"/>
      <c r="B4" s="26"/>
      <c r="C4" s="29"/>
      <c r="D4" s="11"/>
      <c r="E4" s="12" t="s">
        <v>6</v>
      </c>
      <c r="F4" s="12" t="s">
        <v>7</v>
      </c>
      <c r="G4" s="13"/>
      <c r="H4" s="10"/>
      <c r="I4" s="26"/>
      <c r="J4" s="29"/>
      <c r="K4" s="11"/>
      <c r="L4" s="12" t="s">
        <v>6</v>
      </c>
      <c r="M4" s="14" t="s">
        <v>7</v>
      </c>
    </row>
    <row r="5" spans="1:13" s="4" customFormat="1" ht="22.5" customHeight="1">
      <c r="A5" s="10"/>
      <c r="B5" s="26"/>
      <c r="C5" s="30" t="s">
        <v>8</v>
      </c>
      <c r="D5" s="15"/>
      <c r="E5" s="16">
        <v>98.54026841352</v>
      </c>
      <c r="F5" s="16">
        <v>0.13223481726186037</v>
      </c>
      <c r="G5" s="17"/>
      <c r="H5" s="10"/>
      <c r="I5" s="26"/>
      <c r="J5" s="30" t="s">
        <v>8</v>
      </c>
      <c r="K5" s="15"/>
      <c r="L5" s="16">
        <v>54.488245</v>
      </c>
      <c r="M5" s="18">
        <v>0.7100988999725004</v>
      </c>
    </row>
    <row r="6" spans="1:13" s="4" customFormat="1" ht="22.5" customHeight="1">
      <c r="A6" s="19">
        <v>1</v>
      </c>
      <c r="B6" s="27"/>
      <c r="C6" s="23" t="s">
        <v>9</v>
      </c>
      <c r="D6" s="23"/>
      <c r="E6" s="16">
        <v>99.5199867582554</v>
      </c>
      <c r="F6" s="16">
        <v>0.15845443582921348</v>
      </c>
      <c r="G6" s="17"/>
      <c r="H6" s="19">
        <v>1</v>
      </c>
      <c r="I6" s="27"/>
      <c r="J6" s="23" t="s">
        <v>40</v>
      </c>
      <c r="K6" s="23"/>
      <c r="L6" s="16">
        <v>66.780277</v>
      </c>
      <c r="M6" s="18">
        <v>0.7245607570406492</v>
      </c>
    </row>
    <row r="7" spans="1:13" s="4" customFormat="1" ht="22.5" customHeight="1">
      <c r="A7" s="19">
        <v>2</v>
      </c>
      <c r="B7" s="27"/>
      <c r="C7" s="23" t="s">
        <v>10</v>
      </c>
      <c r="D7" s="23"/>
      <c r="E7" s="16">
        <v>99.501471845029</v>
      </c>
      <c r="F7" s="16">
        <v>0.0888909014582282</v>
      </c>
      <c r="G7" s="17"/>
      <c r="H7" s="19">
        <v>2</v>
      </c>
      <c r="I7" s="27"/>
      <c r="J7" s="23" t="s">
        <v>18</v>
      </c>
      <c r="K7" s="23"/>
      <c r="L7" s="16">
        <v>66.398154</v>
      </c>
      <c r="M7" s="18">
        <v>0.7846708539325817</v>
      </c>
    </row>
    <row r="8" spans="1:13" s="4" customFormat="1" ht="22.5" customHeight="1">
      <c r="A8" s="19">
        <v>3</v>
      </c>
      <c r="B8" s="27"/>
      <c r="C8" s="23" t="s">
        <v>11</v>
      </c>
      <c r="D8" s="23"/>
      <c r="E8" s="16">
        <v>99.4009734181955</v>
      </c>
      <c r="F8" s="16">
        <v>0.04613470851808188</v>
      </c>
      <c r="G8" s="17"/>
      <c r="H8" s="19">
        <v>3</v>
      </c>
      <c r="I8" s="27"/>
      <c r="J8" s="23" t="s">
        <v>38</v>
      </c>
      <c r="K8" s="23"/>
      <c r="L8" s="16">
        <v>61.704104</v>
      </c>
      <c r="M8" s="18">
        <v>0.6969781092636538</v>
      </c>
    </row>
    <row r="9" spans="1:13" s="4" customFormat="1" ht="22.5" customHeight="1">
      <c r="A9" s="19">
        <v>4</v>
      </c>
      <c r="B9" s="27"/>
      <c r="C9" s="23" t="s">
        <v>12</v>
      </c>
      <c r="D9" s="23"/>
      <c r="E9" s="16">
        <v>99.1886879925823</v>
      </c>
      <c r="F9" s="16">
        <v>0.1588509067320274</v>
      </c>
      <c r="G9" s="17"/>
      <c r="H9" s="19">
        <v>4</v>
      </c>
      <c r="I9" s="27"/>
      <c r="J9" s="23" t="s">
        <v>39</v>
      </c>
      <c r="K9" s="23"/>
      <c r="L9" s="16">
        <v>60.790896</v>
      </c>
      <c r="M9" s="18">
        <v>0.8878122995594637</v>
      </c>
    </row>
    <row r="10" spans="1:13" s="4" customFormat="1" ht="22.5" customHeight="1">
      <c r="A10" s="19">
        <v>5</v>
      </c>
      <c r="B10" s="27"/>
      <c r="C10" s="23" t="s">
        <v>13</v>
      </c>
      <c r="D10" s="23"/>
      <c r="E10" s="16">
        <v>99.181728261847</v>
      </c>
      <c r="F10" s="16">
        <v>0.1911199936121193</v>
      </c>
      <c r="G10" s="17"/>
      <c r="H10" s="19">
        <v>5</v>
      </c>
      <c r="I10" s="27"/>
      <c r="J10" s="23" t="s">
        <v>41</v>
      </c>
      <c r="K10" s="23"/>
      <c r="L10" s="16">
        <v>60.034515</v>
      </c>
      <c r="M10" s="18">
        <v>0.13963871266184924</v>
      </c>
    </row>
    <row r="11" spans="1:13" s="4" customFormat="1" ht="22.5" customHeight="1">
      <c r="A11" s="19">
        <v>6</v>
      </c>
      <c r="B11" s="27"/>
      <c r="C11" s="23" t="s">
        <v>14</v>
      </c>
      <c r="D11" s="23"/>
      <c r="E11" s="16">
        <v>99.1363234861125</v>
      </c>
      <c r="F11" s="16">
        <v>0.08037595555501298</v>
      </c>
      <c r="G11" s="17"/>
      <c r="H11" s="19">
        <v>6</v>
      </c>
      <c r="I11" s="27"/>
      <c r="J11" s="23" t="s">
        <v>31</v>
      </c>
      <c r="K11" s="23"/>
      <c r="L11" s="16">
        <v>60</v>
      </c>
      <c r="M11" s="18">
        <v>2.4637803948148758</v>
      </c>
    </row>
    <row r="12" spans="1:13" s="4" customFormat="1" ht="22.5" customHeight="1">
      <c r="A12" s="19">
        <v>7</v>
      </c>
      <c r="B12" s="27"/>
      <c r="C12" s="23" t="s">
        <v>15</v>
      </c>
      <c r="D12" s="23"/>
      <c r="E12" s="16">
        <v>99.1085899513777</v>
      </c>
      <c r="F12" s="16">
        <v>0.07825255415626486</v>
      </c>
      <c r="G12" s="17"/>
      <c r="H12" s="19">
        <v>7</v>
      </c>
      <c r="I12" s="27"/>
      <c r="J12" s="24" t="s">
        <v>45</v>
      </c>
      <c r="K12" s="24"/>
      <c r="L12" s="16">
        <v>59.437795</v>
      </c>
      <c r="M12" s="18">
        <v>1.095827538993582</v>
      </c>
    </row>
    <row r="13" spans="1:13" s="4" customFormat="1" ht="22.5" customHeight="1">
      <c r="A13" s="19">
        <v>8</v>
      </c>
      <c r="B13" s="27"/>
      <c r="C13" s="23" t="s">
        <v>16</v>
      </c>
      <c r="D13" s="23"/>
      <c r="E13" s="16">
        <v>99.0522063393412</v>
      </c>
      <c r="F13" s="16">
        <v>0.5559657378374396</v>
      </c>
      <c r="G13" s="17"/>
      <c r="H13" s="19">
        <v>8</v>
      </c>
      <c r="I13" s="27"/>
      <c r="J13" s="23" t="s">
        <v>47</v>
      </c>
      <c r="K13" s="23"/>
      <c r="L13" s="16">
        <v>58.805181</v>
      </c>
      <c r="M13" s="18">
        <v>0.3291675636108664</v>
      </c>
    </row>
    <row r="14" spans="1:13" s="4" customFormat="1" ht="22.5" customHeight="1">
      <c r="A14" s="19">
        <v>9</v>
      </c>
      <c r="B14" s="27"/>
      <c r="C14" s="23" t="s">
        <v>17</v>
      </c>
      <c r="D14" s="23"/>
      <c r="E14" s="16">
        <v>99.0149892933619</v>
      </c>
      <c r="F14" s="16">
        <v>0.02417003482941027</v>
      </c>
      <c r="G14" s="17"/>
      <c r="H14" s="19">
        <v>9</v>
      </c>
      <c r="I14" s="27"/>
      <c r="J14" s="23" t="s">
        <v>24</v>
      </c>
      <c r="K14" s="23"/>
      <c r="L14" s="16">
        <v>57.246948</v>
      </c>
      <c r="M14" s="18">
        <v>0.5929348863178134</v>
      </c>
    </row>
    <row r="15" spans="1:13" s="4" customFormat="1" ht="22.5" customHeight="1">
      <c r="A15" s="19">
        <v>10</v>
      </c>
      <c r="B15" s="27"/>
      <c r="C15" s="23" t="s">
        <v>18</v>
      </c>
      <c r="D15" s="23"/>
      <c r="E15" s="16">
        <v>99.0091210613599</v>
      </c>
      <c r="F15" s="16">
        <v>0.1133055538832366</v>
      </c>
      <c r="G15" s="17"/>
      <c r="H15" s="19">
        <v>10</v>
      </c>
      <c r="I15" s="27"/>
      <c r="J15" s="23" t="s">
        <v>42</v>
      </c>
      <c r="K15" s="23"/>
      <c r="L15" s="16">
        <v>57.047608</v>
      </c>
      <c r="M15" s="18">
        <v>0.1841860692670565</v>
      </c>
    </row>
    <row r="16" spans="1:13" s="4" customFormat="1" ht="22.5" customHeight="1">
      <c r="A16" s="19">
        <v>11</v>
      </c>
      <c r="B16" s="27"/>
      <c r="C16" s="23" t="s">
        <v>19</v>
      </c>
      <c r="D16" s="23"/>
      <c r="E16" s="16">
        <v>98.9891220744973</v>
      </c>
      <c r="F16" s="16">
        <v>-0.021949622804640967</v>
      </c>
      <c r="G16" s="17"/>
      <c r="H16" s="19">
        <v>11</v>
      </c>
      <c r="I16" s="27"/>
      <c r="J16" s="23" t="s">
        <v>29</v>
      </c>
      <c r="K16" s="23"/>
      <c r="L16" s="16">
        <v>56.053472</v>
      </c>
      <c r="M16" s="18">
        <v>0.5149514940590336</v>
      </c>
    </row>
    <row r="17" spans="1:13" s="4" customFormat="1" ht="22.5" customHeight="1">
      <c r="A17" s="19">
        <v>12</v>
      </c>
      <c r="B17" s="27"/>
      <c r="C17" s="23" t="s">
        <v>20</v>
      </c>
      <c r="D17" s="23"/>
      <c r="E17" s="16">
        <v>98.9815253434392</v>
      </c>
      <c r="F17" s="16">
        <v>0.36957603746454026</v>
      </c>
      <c r="G17" s="17"/>
      <c r="H17" s="19">
        <v>12</v>
      </c>
      <c r="I17" s="27"/>
      <c r="J17" s="23" t="s">
        <v>23</v>
      </c>
      <c r="K17" s="23"/>
      <c r="L17" s="16">
        <v>55.542071</v>
      </c>
      <c r="M17" s="18">
        <v>-0.2847788592948106</v>
      </c>
    </row>
    <row r="18" spans="1:13" s="4" customFormat="1" ht="22.5" customHeight="1">
      <c r="A18" s="19">
        <v>13</v>
      </c>
      <c r="B18" s="27"/>
      <c r="C18" s="23" t="s">
        <v>21</v>
      </c>
      <c r="D18" s="23"/>
      <c r="E18" s="16">
        <v>98.9628130533772</v>
      </c>
      <c r="F18" s="16">
        <v>0.2502088356234111</v>
      </c>
      <c r="G18" s="17"/>
      <c r="H18" s="19">
        <v>13</v>
      </c>
      <c r="I18" s="27"/>
      <c r="J18" s="23" t="s">
        <v>35</v>
      </c>
      <c r="K18" s="23"/>
      <c r="L18" s="16">
        <v>55.465199</v>
      </c>
      <c r="M18" s="18">
        <v>1.4938407260740547</v>
      </c>
    </row>
    <row r="19" spans="1:13" s="4" customFormat="1" ht="22.5" customHeight="1">
      <c r="A19" s="19">
        <v>14</v>
      </c>
      <c r="B19" s="27"/>
      <c r="C19" s="23" t="s">
        <v>22</v>
      </c>
      <c r="D19" s="23"/>
      <c r="E19" s="16">
        <v>98.916880965872</v>
      </c>
      <c r="F19" s="16">
        <v>0.025281251910769242</v>
      </c>
      <c r="G19" s="17"/>
      <c r="H19" s="19">
        <v>14</v>
      </c>
      <c r="I19" s="27"/>
      <c r="J19" s="23" t="s">
        <v>21</v>
      </c>
      <c r="K19" s="23"/>
      <c r="L19" s="16">
        <v>55.271225</v>
      </c>
      <c r="M19" s="18">
        <v>1.8434553888814662</v>
      </c>
    </row>
    <row r="20" spans="1:13" s="4" customFormat="1" ht="22.5" customHeight="1">
      <c r="A20" s="19">
        <v>15</v>
      </c>
      <c r="B20" s="27"/>
      <c r="C20" s="23" t="s">
        <v>23</v>
      </c>
      <c r="D20" s="23"/>
      <c r="E20" s="16">
        <v>98.8897370064534</v>
      </c>
      <c r="F20" s="16">
        <v>0.06604573590239227</v>
      </c>
      <c r="G20" s="17"/>
      <c r="H20" s="19">
        <v>15</v>
      </c>
      <c r="I20" s="27"/>
      <c r="J20" s="23" t="s">
        <v>13</v>
      </c>
      <c r="K20" s="23"/>
      <c r="L20" s="16">
        <v>54.32422</v>
      </c>
      <c r="M20" s="18">
        <v>0.18768973149707335</v>
      </c>
    </row>
    <row r="21" spans="1:13" s="4" customFormat="1" ht="22.5" customHeight="1">
      <c r="A21" s="19">
        <v>16</v>
      </c>
      <c r="B21" s="27"/>
      <c r="C21" s="23" t="s">
        <v>24</v>
      </c>
      <c r="D21" s="23"/>
      <c r="E21" s="16">
        <v>98.8801928387264</v>
      </c>
      <c r="F21" s="16">
        <v>0.23331109213960133</v>
      </c>
      <c r="G21" s="17"/>
      <c r="H21" s="19">
        <v>16</v>
      </c>
      <c r="I21" s="27"/>
      <c r="J21" s="23" t="s">
        <v>53</v>
      </c>
      <c r="K21" s="23"/>
      <c r="L21" s="16">
        <v>54.287619</v>
      </c>
      <c r="M21" s="18">
        <v>1.1554909777185571</v>
      </c>
    </row>
    <row r="22" spans="1:13" s="4" customFormat="1" ht="22.5" customHeight="1">
      <c r="A22" s="19">
        <v>17</v>
      </c>
      <c r="B22" s="27"/>
      <c r="C22" s="23" t="s">
        <v>25</v>
      </c>
      <c r="D22" s="23"/>
      <c r="E22" s="16">
        <v>98.8550799381125</v>
      </c>
      <c r="F22" s="16">
        <v>0.1853459913231319</v>
      </c>
      <c r="G22" s="17"/>
      <c r="H22" s="19">
        <v>17</v>
      </c>
      <c r="I22" s="27"/>
      <c r="J22" s="23" t="s">
        <v>43</v>
      </c>
      <c r="K22" s="23"/>
      <c r="L22" s="16">
        <v>53.851376</v>
      </c>
      <c r="M22" s="18">
        <v>0.7781868176259223</v>
      </c>
    </row>
    <row r="23" spans="1:13" s="4" customFormat="1" ht="22.5" customHeight="1">
      <c r="A23" s="19">
        <v>18</v>
      </c>
      <c r="B23" s="27"/>
      <c r="C23" s="23" t="s">
        <v>26</v>
      </c>
      <c r="D23" s="23"/>
      <c r="E23" s="16">
        <v>98.8326475935317</v>
      </c>
      <c r="F23" s="16">
        <v>0.19476287844474882</v>
      </c>
      <c r="G23" s="17"/>
      <c r="H23" s="19">
        <v>18</v>
      </c>
      <c r="I23" s="27"/>
      <c r="J23" s="23" t="s">
        <v>34</v>
      </c>
      <c r="K23" s="23"/>
      <c r="L23" s="16">
        <v>52.10137</v>
      </c>
      <c r="M23" s="18">
        <v>0.3149150613260687</v>
      </c>
    </row>
    <row r="24" spans="1:13" s="4" customFormat="1" ht="22.5" customHeight="1">
      <c r="A24" s="19">
        <v>19</v>
      </c>
      <c r="B24" s="27"/>
      <c r="C24" s="23" t="s">
        <v>27</v>
      </c>
      <c r="D24" s="23"/>
      <c r="E24" s="16">
        <v>98.8293476899963</v>
      </c>
      <c r="F24" s="16">
        <v>0.08018666735915758</v>
      </c>
      <c r="G24" s="17"/>
      <c r="H24" s="19">
        <v>19</v>
      </c>
      <c r="I24" s="27"/>
      <c r="J24" s="23" t="s">
        <v>33</v>
      </c>
      <c r="K24" s="23"/>
      <c r="L24" s="16">
        <v>52.021039</v>
      </c>
      <c r="M24" s="18">
        <v>1.1901494594330444</v>
      </c>
    </row>
    <row r="25" spans="1:13" s="4" customFormat="1" ht="22.5" customHeight="1">
      <c r="A25" s="19">
        <v>20</v>
      </c>
      <c r="B25" s="27"/>
      <c r="C25" s="23" t="s">
        <v>28</v>
      </c>
      <c r="D25" s="23"/>
      <c r="E25" s="16">
        <v>98.8008746561332</v>
      </c>
      <c r="F25" s="16">
        <v>0.26389376351528426</v>
      </c>
      <c r="G25" s="17"/>
      <c r="H25" s="19">
        <v>20</v>
      </c>
      <c r="I25" s="27"/>
      <c r="J25" s="23" t="s">
        <v>14</v>
      </c>
      <c r="K25" s="23"/>
      <c r="L25" s="16">
        <v>52.002136</v>
      </c>
      <c r="M25" s="18">
        <v>0.2560345284427825</v>
      </c>
    </row>
    <row r="26" spans="1:13" s="4" customFormat="1" ht="22.5" customHeight="1">
      <c r="A26" s="19">
        <v>21</v>
      </c>
      <c r="B26" s="27"/>
      <c r="C26" s="23" t="s">
        <v>29</v>
      </c>
      <c r="D26" s="23"/>
      <c r="E26" s="16">
        <v>98.7732431779763</v>
      </c>
      <c r="F26" s="16">
        <v>0.18704457254230533</v>
      </c>
      <c r="G26" s="17"/>
      <c r="H26" s="31">
        <v>21</v>
      </c>
      <c r="I26" s="32"/>
      <c r="J26" s="33" t="s">
        <v>44</v>
      </c>
      <c r="K26" s="33"/>
      <c r="L26" s="34">
        <v>51.989182</v>
      </c>
      <c r="M26" s="35">
        <v>1.115648753585397</v>
      </c>
    </row>
    <row r="27" spans="1:13" s="4" customFormat="1" ht="22.5" customHeight="1">
      <c r="A27" s="19">
        <v>22</v>
      </c>
      <c r="B27" s="27"/>
      <c r="C27" s="23" t="s">
        <v>30</v>
      </c>
      <c r="D27" s="23"/>
      <c r="E27" s="16">
        <v>98.7586605080831</v>
      </c>
      <c r="F27" s="16">
        <v>0.1974089366345737</v>
      </c>
      <c r="G27" s="17"/>
      <c r="H27" s="19">
        <v>22</v>
      </c>
      <c r="I27" s="27"/>
      <c r="J27" s="23" t="s">
        <v>32</v>
      </c>
      <c r="K27" s="23"/>
      <c r="L27" s="16">
        <v>51.51989</v>
      </c>
      <c r="M27" s="18">
        <v>0.057679593619440084</v>
      </c>
    </row>
    <row r="28" spans="1:13" s="4" customFormat="1" ht="22.5" customHeight="1">
      <c r="A28" s="19">
        <v>23</v>
      </c>
      <c r="B28" s="27"/>
      <c r="C28" s="23" t="s">
        <v>31</v>
      </c>
      <c r="D28" s="23"/>
      <c r="E28" s="16">
        <v>98.7459900845728</v>
      </c>
      <c r="F28" s="16">
        <v>0.13257201567701316</v>
      </c>
      <c r="G28" s="17"/>
      <c r="H28" s="19">
        <v>23</v>
      </c>
      <c r="I28" s="27"/>
      <c r="J28" s="24" t="s">
        <v>52</v>
      </c>
      <c r="K28" s="24"/>
      <c r="L28" s="16">
        <v>51.143652</v>
      </c>
      <c r="M28" s="18">
        <v>-0.6468802541084102</v>
      </c>
    </row>
    <row r="29" spans="1:13" s="4" customFormat="1" ht="22.5" customHeight="1">
      <c r="A29" s="19">
        <v>24</v>
      </c>
      <c r="B29" s="27"/>
      <c r="C29" s="23" t="s">
        <v>32</v>
      </c>
      <c r="D29" s="23"/>
      <c r="E29" s="16">
        <v>98.6907905826825</v>
      </c>
      <c r="F29" s="16">
        <v>0.13241826193393536</v>
      </c>
      <c r="G29" s="17"/>
      <c r="H29" s="19">
        <v>24</v>
      </c>
      <c r="I29" s="27"/>
      <c r="J29" s="24" t="s">
        <v>46</v>
      </c>
      <c r="K29" s="24"/>
      <c r="L29" s="16">
        <v>50.683455</v>
      </c>
      <c r="M29" s="18">
        <v>-0.48929039697431875</v>
      </c>
    </row>
    <row r="30" spans="1:13" s="4" customFormat="1" ht="22.5" customHeight="1">
      <c r="A30" s="19">
        <v>25</v>
      </c>
      <c r="B30" s="27"/>
      <c r="C30" s="23" t="s">
        <v>33</v>
      </c>
      <c r="D30" s="23"/>
      <c r="E30" s="16">
        <v>98.6873379429559</v>
      </c>
      <c r="F30" s="16">
        <v>-0.04199375995227683</v>
      </c>
      <c r="G30" s="17"/>
      <c r="H30" s="19">
        <v>25</v>
      </c>
      <c r="I30" s="27"/>
      <c r="J30" s="23" t="s">
        <v>28</v>
      </c>
      <c r="K30" s="23"/>
      <c r="L30" s="16">
        <v>49.675325</v>
      </c>
      <c r="M30" s="18">
        <v>-0.13790550969996218</v>
      </c>
    </row>
    <row r="31" spans="1:13" s="4" customFormat="1" ht="22.5" customHeight="1">
      <c r="A31" s="19">
        <v>26</v>
      </c>
      <c r="B31" s="27"/>
      <c r="C31" s="23" t="s">
        <v>34</v>
      </c>
      <c r="D31" s="23"/>
      <c r="E31" s="16">
        <v>98.6445079200208</v>
      </c>
      <c r="F31" s="16">
        <v>0.12373686549032925</v>
      </c>
      <c r="G31" s="17"/>
      <c r="H31" s="19">
        <v>26</v>
      </c>
      <c r="I31" s="27"/>
      <c r="J31" s="23" t="s">
        <v>30</v>
      </c>
      <c r="K31" s="23"/>
      <c r="L31" s="16">
        <v>49.388071</v>
      </c>
      <c r="M31" s="18">
        <v>-1.1107198101571925</v>
      </c>
    </row>
    <row r="32" spans="1:13" s="4" customFormat="1" ht="22.5" customHeight="1">
      <c r="A32" s="19">
        <v>27</v>
      </c>
      <c r="B32" s="27"/>
      <c r="C32" s="23" t="s">
        <v>35</v>
      </c>
      <c r="D32" s="23"/>
      <c r="E32" s="16">
        <v>98.6336279347178</v>
      </c>
      <c r="F32" s="16">
        <v>0.0748556738591617</v>
      </c>
      <c r="G32" s="17"/>
      <c r="H32" s="19">
        <v>27</v>
      </c>
      <c r="I32" s="27"/>
      <c r="J32" s="23" t="s">
        <v>12</v>
      </c>
      <c r="K32" s="23"/>
      <c r="L32" s="16">
        <v>48.781841</v>
      </c>
      <c r="M32" s="18">
        <v>0.45808864714859965</v>
      </c>
    </row>
    <row r="33" spans="1:13" s="4" customFormat="1" ht="22.5" customHeight="1">
      <c r="A33" s="19">
        <v>28</v>
      </c>
      <c r="B33" s="27"/>
      <c r="C33" s="23" t="s">
        <v>36</v>
      </c>
      <c r="D33" s="23"/>
      <c r="E33" s="16">
        <v>98.631667132086</v>
      </c>
      <c r="F33" s="16">
        <v>-0.29700240367080255</v>
      </c>
      <c r="G33" s="17"/>
      <c r="H33" s="19">
        <v>28</v>
      </c>
      <c r="I33" s="27"/>
      <c r="J33" s="23" t="s">
        <v>26</v>
      </c>
      <c r="K33" s="23"/>
      <c r="L33" s="16">
        <v>48.09128</v>
      </c>
      <c r="M33" s="18">
        <v>0.25943799226980957</v>
      </c>
    </row>
    <row r="34" spans="1:13" s="4" customFormat="1" ht="22.5" customHeight="1">
      <c r="A34" s="19">
        <v>29</v>
      </c>
      <c r="B34" s="27"/>
      <c r="C34" s="23" t="s">
        <v>37</v>
      </c>
      <c r="D34" s="23"/>
      <c r="E34" s="16">
        <v>98.6276303751144</v>
      </c>
      <c r="F34" s="16">
        <v>-0.04566979072306765</v>
      </c>
      <c r="G34" s="17"/>
      <c r="H34" s="19">
        <v>29</v>
      </c>
      <c r="I34" s="27"/>
      <c r="J34" s="23" t="s">
        <v>25</v>
      </c>
      <c r="K34" s="23"/>
      <c r="L34" s="16">
        <v>47.604922</v>
      </c>
      <c r="M34" s="18">
        <v>-1.8412008600201375</v>
      </c>
    </row>
    <row r="35" spans="1:13" s="4" customFormat="1" ht="22.5" customHeight="1">
      <c r="A35" s="19">
        <v>30</v>
      </c>
      <c r="B35" s="27"/>
      <c r="C35" s="23" t="s">
        <v>38</v>
      </c>
      <c r="D35" s="23"/>
      <c r="E35" s="16">
        <v>98.5987761462543</v>
      </c>
      <c r="F35" s="16">
        <v>0.0373092688870571</v>
      </c>
      <c r="G35" s="17"/>
      <c r="H35" s="19">
        <v>30</v>
      </c>
      <c r="I35" s="27"/>
      <c r="J35" s="23" t="s">
        <v>36</v>
      </c>
      <c r="K35" s="23"/>
      <c r="L35" s="16">
        <v>47.000095</v>
      </c>
      <c r="M35" s="18">
        <v>1.5350791635473726</v>
      </c>
    </row>
    <row r="36" spans="1:13" s="4" customFormat="1" ht="22.5" customHeight="1">
      <c r="A36" s="19">
        <v>31</v>
      </c>
      <c r="B36" s="27"/>
      <c r="C36" s="23" t="s">
        <v>39</v>
      </c>
      <c r="D36" s="23"/>
      <c r="E36" s="16">
        <v>98.5554041695441</v>
      </c>
      <c r="F36" s="16">
        <v>0.2141197658743721</v>
      </c>
      <c r="G36" s="17"/>
      <c r="H36" s="19">
        <v>31</v>
      </c>
      <c r="I36" s="27"/>
      <c r="J36" s="23" t="s">
        <v>49</v>
      </c>
      <c r="K36" s="23"/>
      <c r="L36" s="16">
        <v>46.896333</v>
      </c>
      <c r="M36" s="18">
        <v>2.221453848276937</v>
      </c>
    </row>
    <row r="37" spans="1:13" s="4" customFormat="1" ht="22.5" customHeight="1">
      <c r="A37" s="19">
        <v>32</v>
      </c>
      <c r="B37" s="27"/>
      <c r="C37" s="23" t="s">
        <v>40</v>
      </c>
      <c r="D37" s="23"/>
      <c r="E37" s="16">
        <v>98.4706808494298</v>
      </c>
      <c r="F37" s="16">
        <v>0.08729359719430363</v>
      </c>
      <c r="G37" s="17"/>
      <c r="H37" s="19">
        <v>32</v>
      </c>
      <c r="I37" s="27"/>
      <c r="J37" s="23" t="s">
        <v>10</v>
      </c>
      <c r="K37" s="23"/>
      <c r="L37" s="16">
        <v>46.721683</v>
      </c>
      <c r="M37" s="18">
        <v>-0.15490927555283918</v>
      </c>
    </row>
    <row r="38" spans="1:13" s="4" customFormat="1" ht="22.5" customHeight="1">
      <c r="A38" s="19">
        <v>33</v>
      </c>
      <c r="B38" s="27"/>
      <c r="C38" s="23" t="s">
        <v>41</v>
      </c>
      <c r="D38" s="23"/>
      <c r="E38" s="16">
        <v>98.3976038936728</v>
      </c>
      <c r="F38" s="16">
        <v>0.11940482417797682</v>
      </c>
      <c r="G38" s="17"/>
      <c r="H38" s="19">
        <v>33</v>
      </c>
      <c r="I38" s="27"/>
      <c r="J38" s="23" t="s">
        <v>16</v>
      </c>
      <c r="K38" s="23"/>
      <c r="L38" s="16">
        <v>46.28821</v>
      </c>
      <c r="M38" s="18">
        <v>-0.7763217806889813</v>
      </c>
    </row>
    <row r="39" spans="1:13" s="4" customFormat="1" ht="22.5" customHeight="1">
      <c r="A39" s="19">
        <v>34</v>
      </c>
      <c r="B39" s="27"/>
      <c r="C39" s="23" t="s">
        <v>42</v>
      </c>
      <c r="D39" s="23"/>
      <c r="E39" s="16">
        <v>98.3692417569337</v>
      </c>
      <c r="F39" s="16">
        <v>0.2671396548315954</v>
      </c>
      <c r="G39" s="17"/>
      <c r="H39" s="19">
        <v>34</v>
      </c>
      <c r="I39" s="27"/>
      <c r="J39" s="23" t="s">
        <v>15</v>
      </c>
      <c r="K39" s="23"/>
      <c r="L39" s="16">
        <v>45.584816000000004</v>
      </c>
      <c r="M39" s="18">
        <v>0.5196857394789589</v>
      </c>
    </row>
    <row r="40" spans="1:13" s="4" customFormat="1" ht="22.5" customHeight="1">
      <c r="A40" s="19">
        <v>35</v>
      </c>
      <c r="B40" s="27"/>
      <c r="C40" s="23" t="s">
        <v>43</v>
      </c>
      <c r="D40" s="23"/>
      <c r="E40" s="16">
        <v>98.3142583300445</v>
      </c>
      <c r="F40" s="16">
        <v>0.12036575175667963</v>
      </c>
      <c r="G40" s="17"/>
      <c r="H40" s="19">
        <v>35</v>
      </c>
      <c r="I40" s="27"/>
      <c r="J40" s="23" t="s">
        <v>11</v>
      </c>
      <c r="K40" s="23"/>
      <c r="L40" s="16">
        <v>45.090293</v>
      </c>
      <c r="M40" s="18">
        <v>0.41105486866293717</v>
      </c>
    </row>
    <row r="41" spans="1:13" s="4" customFormat="1" ht="22.5" customHeight="1">
      <c r="A41" s="31">
        <v>36</v>
      </c>
      <c r="B41" s="32"/>
      <c r="C41" s="33" t="s">
        <v>44</v>
      </c>
      <c r="D41" s="33"/>
      <c r="E41" s="34">
        <v>98.1818181818182</v>
      </c>
      <c r="F41" s="34">
        <v>-0.028732596708408664</v>
      </c>
      <c r="G41" s="17"/>
      <c r="H41" s="19">
        <v>36</v>
      </c>
      <c r="I41" s="27"/>
      <c r="J41" s="23" t="s">
        <v>19</v>
      </c>
      <c r="K41" s="23"/>
      <c r="L41" s="16">
        <v>44.420721</v>
      </c>
      <c r="M41" s="18">
        <v>-0.02861336021564398</v>
      </c>
    </row>
    <row r="42" spans="1:13" s="4" customFormat="1" ht="22.5" customHeight="1">
      <c r="A42" s="19">
        <v>37</v>
      </c>
      <c r="B42" s="27"/>
      <c r="C42" s="23" t="s">
        <v>45</v>
      </c>
      <c r="D42" s="23"/>
      <c r="E42" s="16">
        <v>98.1761682801482</v>
      </c>
      <c r="F42" s="16">
        <v>0.2250228851037832</v>
      </c>
      <c r="G42" s="17"/>
      <c r="H42" s="19">
        <v>37</v>
      </c>
      <c r="I42" s="27"/>
      <c r="J42" s="23" t="s">
        <v>50</v>
      </c>
      <c r="K42" s="23"/>
      <c r="L42" s="16">
        <v>44.270746</v>
      </c>
      <c r="M42" s="18">
        <v>-0.0036836525437777823</v>
      </c>
    </row>
    <row r="43" spans="1:13" s="4" customFormat="1" ht="22.5" customHeight="1">
      <c r="A43" s="19">
        <v>38</v>
      </c>
      <c r="B43" s="27"/>
      <c r="C43" s="24" t="s">
        <v>46</v>
      </c>
      <c r="D43" s="24"/>
      <c r="E43" s="16">
        <v>98.1615055046369</v>
      </c>
      <c r="F43" s="16">
        <v>0.09865347536913305</v>
      </c>
      <c r="G43" s="17"/>
      <c r="H43" s="19">
        <v>38</v>
      </c>
      <c r="I43" s="27"/>
      <c r="J43" s="23" t="s">
        <v>20</v>
      </c>
      <c r="K43" s="23"/>
      <c r="L43" s="16">
        <v>44.01052</v>
      </c>
      <c r="M43" s="18">
        <v>1.2441233031602366</v>
      </c>
    </row>
    <row r="44" spans="1:13" s="4" customFormat="1" ht="22.5" customHeight="1">
      <c r="A44" s="19">
        <v>39</v>
      </c>
      <c r="B44" s="27"/>
      <c r="C44" s="23" t="s">
        <v>47</v>
      </c>
      <c r="D44" s="23"/>
      <c r="E44" s="16">
        <v>98.1079796264856</v>
      </c>
      <c r="F44" s="16">
        <v>0.15965442192273827</v>
      </c>
      <c r="G44" s="17"/>
      <c r="H44" s="19">
        <v>39</v>
      </c>
      <c r="I44" s="27"/>
      <c r="J44" s="23" t="s">
        <v>56</v>
      </c>
      <c r="K44" s="23"/>
      <c r="L44" s="16">
        <v>43.579694</v>
      </c>
      <c r="M44" s="18">
        <v>0.06457673523594565</v>
      </c>
    </row>
    <row r="45" spans="1:13" s="4" customFormat="1" ht="22.5" customHeight="1">
      <c r="A45" s="19">
        <v>40</v>
      </c>
      <c r="B45" s="27"/>
      <c r="C45" s="24" t="s">
        <v>48</v>
      </c>
      <c r="D45" s="24"/>
      <c r="E45" s="16">
        <v>98.0962783802762</v>
      </c>
      <c r="F45" s="16">
        <v>0.49134961631779106</v>
      </c>
      <c r="G45" s="17"/>
      <c r="H45" s="19">
        <v>40</v>
      </c>
      <c r="I45" s="27"/>
      <c r="J45" s="23" t="s">
        <v>54</v>
      </c>
      <c r="K45" s="23"/>
      <c r="L45" s="16">
        <v>43.464013</v>
      </c>
      <c r="M45" s="18">
        <v>1.4884061892283498</v>
      </c>
    </row>
    <row r="46" spans="1:13" s="4" customFormat="1" ht="22.5" customHeight="1">
      <c r="A46" s="19">
        <v>41</v>
      </c>
      <c r="B46" s="27"/>
      <c r="C46" s="23" t="s">
        <v>49</v>
      </c>
      <c r="D46" s="23"/>
      <c r="E46" s="16">
        <v>98.0624812255933</v>
      </c>
      <c r="F46" s="16">
        <v>-0.24720787793823717</v>
      </c>
      <c r="G46" s="17"/>
      <c r="H46" s="19">
        <v>41</v>
      </c>
      <c r="I46" s="27"/>
      <c r="J46" s="23" t="s">
        <v>48</v>
      </c>
      <c r="K46" s="23"/>
      <c r="L46" s="16">
        <v>43.429375</v>
      </c>
      <c r="M46" s="18">
        <v>1.266156813338064</v>
      </c>
    </row>
    <row r="47" spans="1:13" s="4" customFormat="1" ht="22.5" customHeight="1">
      <c r="A47" s="19">
        <v>42</v>
      </c>
      <c r="B47" s="27"/>
      <c r="C47" s="23" t="s">
        <v>50</v>
      </c>
      <c r="D47" s="23"/>
      <c r="E47" s="16">
        <v>97.9766495852924</v>
      </c>
      <c r="F47" s="16">
        <v>-0.03164077968585843</v>
      </c>
      <c r="G47" s="17"/>
      <c r="H47" s="19">
        <v>42</v>
      </c>
      <c r="I47" s="27"/>
      <c r="J47" s="23" t="s">
        <v>9</v>
      </c>
      <c r="K47" s="23"/>
      <c r="L47" s="16">
        <v>42.654595</v>
      </c>
      <c r="M47" s="18">
        <v>0.2983891473259348</v>
      </c>
    </row>
    <row r="48" spans="1:13" s="4" customFormat="1" ht="22.5" customHeight="1">
      <c r="A48" s="19">
        <v>43</v>
      </c>
      <c r="B48" s="27"/>
      <c r="C48" s="23" t="s">
        <v>51</v>
      </c>
      <c r="D48" s="23"/>
      <c r="E48" s="16">
        <v>97.9722910358748</v>
      </c>
      <c r="F48" s="16">
        <v>0.059139450758024736</v>
      </c>
      <c r="G48" s="17"/>
      <c r="H48" s="19">
        <v>43</v>
      </c>
      <c r="I48" s="27"/>
      <c r="J48" s="23" t="s">
        <v>22</v>
      </c>
      <c r="K48" s="23"/>
      <c r="L48" s="16">
        <v>42.404889</v>
      </c>
      <c r="M48" s="18">
        <v>1.1962367231455318</v>
      </c>
    </row>
    <row r="49" spans="1:13" s="4" customFormat="1" ht="22.5" customHeight="1">
      <c r="A49" s="19">
        <v>44</v>
      </c>
      <c r="B49" s="27"/>
      <c r="C49" s="23" t="s">
        <v>52</v>
      </c>
      <c r="D49" s="23"/>
      <c r="E49" s="16">
        <v>97.8981491163861</v>
      </c>
      <c r="F49" s="16">
        <v>0.0013401648734543414</v>
      </c>
      <c r="G49" s="17"/>
      <c r="H49" s="19">
        <v>44</v>
      </c>
      <c r="I49" s="27"/>
      <c r="J49" s="23" t="s">
        <v>27</v>
      </c>
      <c r="K49" s="23"/>
      <c r="L49" s="16">
        <v>42.178257</v>
      </c>
      <c r="M49" s="18">
        <v>1.1869730140496983</v>
      </c>
    </row>
    <row r="50" spans="1:13" s="4" customFormat="1" ht="22.5" customHeight="1">
      <c r="A50" s="19">
        <v>45</v>
      </c>
      <c r="B50" s="27"/>
      <c r="C50" s="24" t="s">
        <v>53</v>
      </c>
      <c r="D50" s="24"/>
      <c r="E50" s="16">
        <v>97.7613687144894</v>
      </c>
      <c r="F50" s="16">
        <v>0.11111829712712051</v>
      </c>
      <c r="G50" s="17"/>
      <c r="H50" s="19">
        <v>45</v>
      </c>
      <c r="I50" s="27"/>
      <c r="J50" s="23" t="s">
        <v>37</v>
      </c>
      <c r="K50" s="23"/>
      <c r="L50" s="16">
        <v>41.946973</v>
      </c>
      <c r="M50" s="18">
        <v>0.17533545428687347</v>
      </c>
    </row>
    <row r="51" spans="1:13" s="4" customFormat="1" ht="22.5" customHeight="1">
      <c r="A51" s="19">
        <v>46</v>
      </c>
      <c r="B51" s="27"/>
      <c r="C51" s="23" t="s">
        <v>54</v>
      </c>
      <c r="D51" s="23"/>
      <c r="E51" s="16">
        <v>97.5715717945862</v>
      </c>
      <c r="F51" s="16">
        <v>0.07764377515586318</v>
      </c>
      <c r="G51" s="17"/>
      <c r="H51" s="19">
        <v>46</v>
      </c>
      <c r="I51" s="27"/>
      <c r="J51" s="23" t="s">
        <v>17</v>
      </c>
      <c r="K51" s="23"/>
      <c r="L51" s="16">
        <v>41.275246</v>
      </c>
      <c r="M51" s="18">
        <v>-2.2158782603550264</v>
      </c>
    </row>
    <row r="52" spans="1:13" s="4" customFormat="1" ht="22.5" customHeight="1">
      <c r="A52" s="20">
        <v>47</v>
      </c>
      <c r="B52" s="28"/>
      <c r="C52" s="25" t="s">
        <v>55</v>
      </c>
      <c r="D52" s="25"/>
      <c r="E52" s="21">
        <v>96.4230356504114</v>
      </c>
      <c r="F52" s="21">
        <v>0.6461479133399024</v>
      </c>
      <c r="G52" s="17"/>
      <c r="H52" s="20">
        <v>47</v>
      </c>
      <c r="I52" s="28"/>
      <c r="J52" s="25" t="s">
        <v>55</v>
      </c>
      <c r="K52" s="25"/>
      <c r="L52" s="21">
        <v>39.828003</v>
      </c>
      <c r="M52" s="22">
        <v>2.125770765717803</v>
      </c>
    </row>
    <row r="53" spans="1:13" s="4" customFormat="1" ht="22.5" customHeight="1">
      <c r="A53" s="1"/>
      <c r="B53" s="1"/>
      <c r="G53" s="5"/>
      <c r="M53" s="6"/>
    </row>
    <row r="54" spans="1:13" s="4" customFormat="1" ht="22.5" customHeight="1">
      <c r="A54" s="1"/>
      <c r="B54" s="1"/>
      <c r="G54" s="5"/>
      <c r="M54" s="6"/>
    </row>
    <row r="55" spans="7:13" s="4" customFormat="1" ht="22.5" customHeight="1">
      <c r="G55" s="5"/>
      <c r="M55" s="6"/>
    </row>
    <row r="56" spans="7:13" s="4" customFormat="1" ht="22.5" customHeight="1">
      <c r="G56" s="5"/>
      <c r="M56" s="6"/>
    </row>
    <row r="57" spans="7:13" s="4" customFormat="1" ht="22.5" customHeight="1">
      <c r="G57" s="5"/>
      <c r="M57" s="6"/>
    </row>
    <row r="58" spans="7:13" s="4" customFormat="1" ht="22.5" customHeight="1">
      <c r="G58" s="5"/>
      <c r="M58" s="6"/>
    </row>
    <row r="59" spans="7:13" s="4" customFormat="1" ht="22.5" customHeight="1">
      <c r="G59" s="5"/>
      <c r="M59" s="6"/>
    </row>
    <row r="60" spans="7:13" s="4" customFormat="1" ht="22.5" customHeight="1">
      <c r="G60" s="5"/>
      <c r="M60" s="6"/>
    </row>
  </sheetData>
  <sheetProtection/>
  <mergeCells count="2">
    <mergeCell ref="B3:D3"/>
    <mergeCell ref="I3:K3"/>
  </mergeCells>
  <printOptions/>
  <pageMargins left="1.0236220472440944" right="0.15748031496062992" top="0.5511811023622047" bottom="0.2362204724409449" header="0.35433070866141736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V105"/>
  <sheetViews>
    <sheetView showGridLines="0" view="pageBreakPreview" zoomScale="75" zoomScaleNormal="75" zoomScaleSheetLayoutView="75" zoomScalePageLayoutView="0" workbookViewId="0" topLeftCell="A1">
      <selection activeCell="A8" sqref="A8"/>
    </sheetView>
  </sheetViews>
  <sheetFormatPr defaultColWidth="9.00390625" defaultRowHeight="22.5" customHeight="1"/>
  <cols>
    <col min="1" max="1" width="3.375" style="1" customWidth="1"/>
    <col min="2" max="2" width="5.00390625" style="1" customWidth="1"/>
    <col min="3" max="3" width="1.625" style="1" customWidth="1"/>
    <col min="4" max="4" width="16.625" style="1" customWidth="1"/>
    <col min="5" max="5" width="1.625" style="1" customWidth="1"/>
    <col min="6" max="6" width="17.625" style="1" customWidth="1"/>
    <col min="7" max="7" width="15.625" style="1" hidden="1" customWidth="1"/>
    <col min="8" max="8" width="23.625" style="1" customWidth="1"/>
    <col min="9" max="9" width="4.875" style="1" customWidth="1"/>
    <col min="10" max="10" width="1.75390625" style="1" customWidth="1"/>
    <col min="11" max="11" width="16.625" style="1" customWidth="1"/>
    <col min="12" max="12" width="1.625" style="1" customWidth="1"/>
    <col min="13" max="13" width="17.625" style="1" customWidth="1"/>
    <col min="14" max="14" width="15.625" style="1" hidden="1" customWidth="1"/>
    <col min="15" max="15" width="2.50390625" style="1" customWidth="1"/>
    <col min="16" max="16" width="2.625" style="1" customWidth="1"/>
    <col min="17" max="17" width="5.125" style="1" customWidth="1"/>
    <col min="18" max="18" width="11.125" style="1" customWidth="1"/>
    <col min="19" max="23" width="12.75390625" style="1" customWidth="1"/>
    <col min="24" max="27" width="15.125" style="1" customWidth="1"/>
    <col min="28" max="28" width="5.00390625" style="1" customWidth="1"/>
    <col min="29" max="29" width="11.125" style="1" customWidth="1"/>
    <col min="30" max="35" width="12.75390625" style="1" customWidth="1"/>
    <col min="36" max="36" width="9.00390625" style="1" customWidth="1"/>
    <col min="37" max="37" width="12.125" style="1" bestFit="1" customWidth="1"/>
    <col min="38" max="41" width="9.00390625" style="1" customWidth="1"/>
    <col min="42" max="43" width="15.625" style="1" customWidth="1"/>
    <col min="44" max="46" width="9.00390625" style="1" customWidth="1"/>
    <col min="47" max="48" width="15.625" style="1" customWidth="1"/>
    <col min="49" max="16384" width="9.00390625" style="1" customWidth="1"/>
  </cols>
  <sheetData>
    <row r="1" ht="13.5" customHeight="1"/>
    <row r="2" spans="2:27" ht="22.5" customHeight="1">
      <c r="B2" s="39" t="s">
        <v>58</v>
      </c>
      <c r="C2" s="39"/>
      <c r="S2" s="40"/>
      <c r="T2" s="40"/>
      <c r="U2" s="40"/>
      <c r="V2" s="40"/>
      <c r="W2" s="40"/>
      <c r="X2" s="40"/>
      <c r="Y2" s="40"/>
      <c r="Z2" s="40"/>
      <c r="AA2" s="40"/>
    </row>
    <row r="3" spans="2:45" ht="22.5" customHeight="1">
      <c r="B3" s="1" t="s">
        <v>59</v>
      </c>
      <c r="I3" s="1" t="s">
        <v>60</v>
      </c>
      <c r="Q3" s="1" t="s">
        <v>61</v>
      </c>
      <c r="U3" s="116" t="s">
        <v>65</v>
      </c>
      <c r="AB3" s="1" t="s">
        <v>62</v>
      </c>
      <c r="AF3" s="116" t="s">
        <v>65</v>
      </c>
      <c r="AN3" s="1" t="s">
        <v>61</v>
      </c>
      <c r="AS3" s="1" t="s">
        <v>62</v>
      </c>
    </row>
    <row r="4" spans="2:48" ht="22.5" customHeight="1">
      <c r="B4" s="41" t="s">
        <v>63</v>
      </c>
      <c r="C4" s="146" t="s">
        <v>64</v>
      </c>
      <c r="D4" s="147"/>
      <c r="E4" s="148"/>
      <c r="F4" s="41" t="s">
        <v>65</v>
      </c>
      <c r="G4" s="42" t="s">
        <v>66</v>
      </c>
      <c r="H4" s="43"/>
      <c r="I4" s="41" t="s">
        <v>63</v>
      </c>
      <c r="J4" s="146" t="s">
        <v>64</v>
      </c>
      <c r="K4" s="147"/>
      <c r="L4" s="148"/>
      <c r="M4" s="41" t="s">
        <v>65</v>
      </c>
      <c r="N4" s="42" t="s">
        <v>66</v>
      </c>
      <c r="Q4" s="44" t="s">
        <v>67</v>
      </c>
      <c r="R4" s="45"/>
      <c r="S4" s="46" t="s">
        <v>85</v>
      </c>
      <c r="T4" s="46"/>
      <c r="U4" s="106" t="s">
        <v>82</v>
      </c>
      <c r="V4" s="106" t="s">
        <v>75</v>
      </c>
      <c r="W4" s="106" t="s">
        <v>76</v>
      </c>
      <c r="X4" s="47" t="s">
        <v>63</v>
      </c>
      <c r="Y4" s="107" t="s">
        <v>77</v>
      </c>
      <c r="Z4" s="107" t="s">
        <v>78</v>
      </c>
      <c r="AA4" s="107" t="s">
        <v>79</v>
      </c>
      <c r="AB4" s="48" t="s">
        <v>67</v>
      </c>
      <c r="AC4" s="45"/>
      <c r="AD4" s="46" t="s">
        <v>85</v>
      </c>
      <c r="AE4" s="46"/>
      <c r="AF4" s="106" t="s">
        <v>82</v>
      </c>
      <c r="AG4" s="106" t="s">
        <v>75</v>
      </c>
      <c r="AH4" s="106" t="s">
        <v>76</v>
      </c>
      <c r="AI4" s="47" t="s">
        <v>63</v>
      </c>
      <c r="AJ4" s="107" t="s">
        <v>77</v>
      </c>
      <c r="AK4" s="107" t="s">
        <v>78</v>
      </c>
      <c r="AL4" s="107" t="s">
        <v>79</v>
      </c>
      <c r="AN4" s="44" t="s">
        <v>67</v>
      </c>
      <c r="AO4" s="45"/>
      <c r="AP4" s="1" t="s">
        <v>80</v>
      </c>
      <c r="AQ4" s="1" t="s">
        <v>81</v>
      </c>
      <c r="AS4" s="44" t="s">
        <v>67</v>
      </c>
      <c r="AT4" s="45"/>
      <c r="AU4" s="1" t="s">
        <v>80</v>
      </c>
      <c r="AV4" s="1" t="s">
        <v>81</v>
      </c>
    </row>
    <row r="5" spans="2:46" ht="14.25">
      <c r="B5" s="49"/>
      <c r="C5" s="45"/>
      <c r="D5" s="45"/>
      <c r="E5" s="45"/>
      <c r="F5" s="50" t="s">
        <v>68</v>
      </c>
      <c r="G5" s="51" t="s">
        <v>69</v>
      </c>
      <c r="H5" s="52"/>
      <c r="I5" s="53"/>
      <c r="J5" s="2"/>
      <c r="K5" s="45"/>
      <c r="L5" s="2"/>
      <c r="M5" s="54" t="s">
        <v>68</v>
      </c>
      <c r="N5" s="51" t="s">
        <v>69</v>
      </c>
      <c r="Q5" s="49"/>
      <c r="R5" s="45"/>
      <c r="S5" s="55" t="s">
        <v>68</v>
      </c>
      <c r="T5" s="55"/>
      <c r="U5" s="55"/>
      <c r="V5" s="55"/>
      <c r="W5" s="55"/>
      <c r="X5" s="56"/>
      <c r="Y5" s="56"/>
      <c r="Z5" s="56"/>
      <c r="AA5" s="56"/>
      <c r="AB5" s="49"/>
      <c r="AC5" s="45"/>
      <c r="AD5" s="55" t="s">
        <v>70</v>
      </c>
      <c r="AE5" s="55"/>
      <c r="AF5" s="55"/>
      <c r="AG5" s="55"/>
      <c r="AH5" s="55"/>
      <c r="AI5" s="55"/>
      <c r="AN5" s="49"/>
      <c r="AO5" s="45"/>
      <c r="AS5" s="49"/>
      <c r="AT5" s="45"/>
    </row>
    <row r="6" spans="2:48" ht="21" customHeight="1">
      <c r="B6" s="53"/>
      <c r="C6" s="2"/>
      <c r="D6" s="23" t="s">
        <v>8</v>
      </c>
      <c r="E6" s="23"/>
      <c r="F6" s="57">
        <v>98.5</v>
      </c>
      <c r="G6" s="57">
        <v>0.10000000000000853</v>
      </c>
      <c r="H6" s="58"/>
      <c r="I6" s="59"/>
      <c r="J6" s="60"/>
      <c r="K6" s="23" t="s">
        <v>8</v>
      </c>
      <c r="L6" s="23"/>
      <c r="M6" s="61">
        <v>54.5</v>
      </c>
      <c r="N6" s="57">
        <v>-0.29999999999999716</v>
      </c>
      <c r="Q6" s="53"/>
      <c r="R6" s="23" t="s">
        <v>71</v>
      </c>
      <c r="S6" s="114">
        <v>98.70828175430616</v>
      </c>
      <c r="T6" s="63">
        <f>ROUND(S6,1)</f>
        <v>98.7</v>
      </c>
      <c r="U6" s="62">
        <f>AQ6/AP6*100</f>
        <v>98.71371583227511</v>
      </c>
      <c r="V6" s="62" t="str">
        <f>IF(S6-U6=0,"○","×")</f>
        <v>×</v>
      </c>
      <c r="W6" s="63">
        <f>ROUND(U6,1)</f>
        <v>98.7</v>
      </c>
      <c r="X6" s="64"/>
      <c r="Y6" s="64"/>
      <c r="Z6" s="62">
        <v>98.5407767709439</v>
      </c>
      <c r="AA6" s="63">
        <f>U6-Z6</f>
        <v>0.1729390613312063</v>
      </c>
      <c r="AB6" s="59"/>
      <c r="AC6" s="65" t="s">
        <v>71</v>
      </c>
      <c r="AD6" s="122">
        <v>54.86093210228498</v>
      </c>
      <c r="AE6" s="67">
        <f>ROUND(AD6,1)</f>
        <v>54.9</v>
      </c>
      <c r="AF6" s="66">
        <f>AV6/AU6*100</f>
        <v>54.73016220666008</v>
      </c>
      <c r="AG6" s="67" t="str">
        <f>IF(AD6-AF6=0,"○","×")</f>
        <v>×</v>
      </c>
      <c r="AH6" s="67">
        <f>ROUND(AF6,1)</f>
        <v>54.7</v>
      </c>
      <c r="AI6" s="64"/>
      <c r="AK6" s="66">
        <v>54.486197</v>
      </c>
      <c r="AL6" s="111">
        <f>AF6-AK6</f>
        <v>0.2439652066600857</v>
      </c>
      <c r="AN6" s="53"/>
      <c r="AO6" s="23" t="s">
        <v>71</v>
      </c>
      <c r="AP6" s="112">
        <v>1169415</v>
      </c>
      <c r="AQ6" s="112">
        <v>1154373</v>
      </c>
      <c r="AS6" s="59"/>
      <c r="AT6" s="65" t="s">
        <v>71</v>
      </c>
      <c r="AU6" s="118">
        <v>1059266</v>
      </c>
      <c r="AV6" s="119">
        <v>579738</v>
      </c>
    </row>
    <row r="7" spans="2:48" ht="21" customHeight="1">
      <c r="B7" s="68">
        <v>1</v>
      </c>
      <c r="C7" s="69"/>
      <c r="D7" s="23" t="s">
        <v>9</v>
      </c>
      <c r="E7" s="23"/>
      <c r="F7" s="57">
        <v>99.5</v>
      </c>
      <c r="G7" s="57">
        <v>0.10000000000000853</v>
      </c>
      <c r="H7" s="70"/>
      <c r="I7" s="68">
        <v>1</v>
      </c>
      <c r="J7" s="69"/>
      <c r="K7" s="23" t="s">
        <v>40</v>
      </c>
      <c r="L7" s="23"/>
      <c r="M7" s="61">
        <v>66.8</v>
      </c>
      <c r="N7" s="57">
        <v>-0.5</v>
      </c>
      <c r="Q7" s="68">
        <v>1</v>
      </c>
      <c r="R7" s="23" t="s">
        <v>22</v>
      </c>
      <c r="S7" s="115">
        <v>98.881402210772</v>
      </c>
      <c r="T7" s="63">
        <f aca="true" t="shared" si="0" ref="T7:T53">ROUND(S7,1)</f>
        <v>98.9</v>
      </c>
      <c r="U7" s="62">
        <f aca="true" t="shared" si="1" ref="U7:U53">AQ7/AP7*100</f>
        <v>98.88140221077201</v>
      </c>
      <c r="V7" s="62" t="str">
        <f>IF(S7-U7=0,"○","×")</f>
        <v>×</v>
      </c>
      <c r="W7" s="63">
        <f aca="true" t="shared" si="2" ref="W7:W53">ROUND(U7,1)</f>
        <v>98.9</v>
      </c>
      <c r="X7" s="71">
        <f>RANK(S7,S$7:S$53,0)</f>
        <v>22</v>
      </c>
      <c r="Y7" s="71">
        <f>RANK(U7,U$7:U$53,0)</f>
        <v>23</v>
      </c>
      <c r="Z7" s="62">
        <v>98.916880965872</v>
      </c>
      <c r="AA7" s="63">
        <f aca="true" t="shared" si="3" ref="AA7:AA53">U7-Z7</f>
        <v>-0.035478755099987325</v>
      </c>
      <c r="AB7" s="72">
        <v>1</v>
      </c>
      <c r="AC7" s="65" t="s">
        <v>22</v>
      </c>
      <c r="AD7" s="122">
        <v>43.389664</v>
      </c>
      <c r="AE7" s="67">
        <f aca="true" t="shared" si="4" ref="AE7:AE53">ROUND(AD7,1)</f>
        <v>43.4</v>
      </c>
      <c r="AF7" s="66">
        <f aca="true" t="shared" si="5" ref="AF7:AF53">AV7/AU7*100</f>
        <v>43.344383229059666</v>
      </c>
      <c r="AG7" s="67" t="str">
        <f aca="true" t="shared" si="6" ref="AG7:AG53">IF(AD7-AF7=0,"○","×")</f>
        <v>×</v>
      </c>
      <c r="AH7" s="67">
        <f aca="true" t="shared" si="7" ref="AH7:AH53">ROUND(AF7,1)</f>
        <v>43.3</v>
      </c>
      <c r="AI7" s="71">
        <f>RANK(AD7,AD$7:AD$53,0)</f>
        <v>42</v>
      </c>
      <c r="AJ7" s="108">
        <f>RANK(AF7,AF$7:AF$53,0)</f>
        <v>43</v>
      </c>
      <c r="AK7" s="66">
        <v>42.360043</v>
      </c>
      <c r="AL7" s="111">
        <f aca="true" t="shared" si="8" ref="AL7:AL53">AF7-AK7</f>
        <v>0.9843402290596686</v>
      </c>
      <c r="AN7" s="68">
        <v>1</v>
      </c>
      <c r="AO7" s="23" t="s">
        <v>22</v>
      </c>
      <c r="AP7" s="112">
        <v>45414</v>
      </c>
      <c r="AQ7" s="112">
        <v>44906</v>
      </c>
      <c r="AS7" s="72">
        <v>1</v>
      </c>
      <c r="AT7" s="65" t="s">
        <v>22</v>
      </c>
      <c r="AU7" s="120">
        <v>42836</v>
      </c>
      <c r="AV7" s="121">
        <v>18567</v>
      </c>
    </row>
    <row r="8" spans="2:48" ht="21" customHeight="1">
      <c r="B8" s="68">
        <v>2</v>
      </c>
      <c r="C8" s="69"/>
      <c r="D8" s="23" t="s">
        <v>10</v>
      </c>
      <c r="E8" s="23"/>
      <c r="F8" s="57">
        <v>99.5</v>
      </c>
      <c r="G8" s="57">
        <v>0</v>
      </c>
      <c r="H8" s="70"/>
      <c r="I8" s="68">
        <v>2</v>
      </c>
      <c r="J8" s="69"/>
      <c r="K8" s="23" t="s">
        <v>18</v>
      </c>
      <c r="L8" s="23"/>
      <c r="M8" s="61">
        <v>66.4</v>
      </c>
      <c r="N8" s="57">
        <v>-1.6000000000000085</v>
      </c>
      <c r="Q8" s="68">
        <v>2</v>
      </c>
      <c r="R8" s="23" t="s">
        <v>20</v>
      </c>
      <c r="S8" s="115">
        <v>99.0122068743977</v>
      </c>
      <c r="T8" s="63">
        <f t="shared" si="0"/>
        <v>99</v>
      </c>
      <c r="U8" s="62">
        <f t="shared" si="1"/>
        <v>99.01220687439769</v>
      </c>
      <c r="V8" s="62" t="str">
        <f aca="true" t="shared" si="9" ref="V8:V53">IF(S8-U8=0,"○","×")</f>
        <v>×</v>
      </c>
      <c r="W8" s="63">
        <f t="shared" si="2"/>
        <v>99</v>
      </c>
      <c r="X8" s="71">
        <f aca="true" t="shared" si="10" ref="X8:X53">RANK(S8,S$7:S$53,0)</f>
        <v>13</v>
      </c>
      <c r="Y8" s="71">
        <f aca="true" t="shared" si="11" ref="Y8:Y53">RANK(U8,U$7:U$53,0)</f>
        <v>14</v>
      </c>
      <c r="Z8" s="62">
        <v>98.9815253434392</v>
      </c>
      <c r="AA8" s="63">
        <f t="shared" si="3"/>
        <v>0.030681530958489134</v>
      </c>
      <c r="AB8" s="72">
        <v>2</v>
      </c>
      <c r="AC8" s="65" t="s">
        <v>20</v>
      </c>
      <c r="AD8" s="122">
        <v>43.652998</v>
      </c>
      <c r="AE8" s="67">
        <f t="shared" si="4"/>
        <v>43.7</v>
      </c>
      <c r="AF8" s="66">
        <f t="shared" si="5"/>
        <v>43.65299787616402</v>
      </c>
      <c r="AG8" s="67" t="str">
        <f t="shared" si="6"/>
        <v>×</v>
      </c>
      <c r="AH8" s="67">
        <f t="shared" si="7"/>
        <v>43.7</v>
      </c>
      <c r="AI8" s="71">
        <f aca="true" t="shared" si="12" ref="AI8:AI53">RANK(AD8,AD$7:AD$53,0)</f>
        <v>40</v>
      </c>
      <c r="AJ8" s="108">
        <f aca="true" t="shared" si="13" ref="AJ8:AJ53">RANK(AF8,AF$7:AF$53,0)</f>
        <v>41</v>
      </c>
      <c r="AK8" s="66">
        <v>44.01052</v>
      </c>
      <c r="AL8" s="111">
        <f t="shared" si="8"/>
        <v>-0.35752212383597737</v>
      </c>
      <c r="AN8" s="68">
        <v>2</v>
      </c>
      <c r="AO8" s="23" t="s">
        <v>20</v>
      </c>
      <c r="AP8" s="112">
        <v>12452</v>
      </c>
      <c r="AQ8" s="112">
        <v>12329</v>
      </c>
      <c r="AS8" s="72">
        <v>2</v>
      </c>
      <c r="AT8" s="65" t="s">
        <v>20</v>
      </c>
      <c r="AU8" s="120">
        <v>12242</v>
      </c>
      <c r="AV8" s="121">
        <v>5344</v>
      </c>
    </row>
    <row r="9" spans="2:48" ht="21" customHeight="1">
      <c r="B9" s="68">
        <v>3</v>
      </c>
      <c r="C9" s="69"/>
      <c r="D9" s="23" t="s">
        <v>11</v>
      </c>
      <c r="E9" s="23"/>
      <c r="F9" s="57">
        <v>99.4</v>
      </c>
      <c r="G9" s="57">
        <v>0</v>
      </c>
      <c r="H9" s="70"/>
      <c r="I9" s="68">
        <v>3</v>
      </c>
      <c r="J9" s="69"/>
      <c r="K9" s="23" t="s">
        <v>38</v>
      </c>
      <c r="L9" s="23"/>
      <c r="M9" s="61">
        <v>61.7</v>
      </c>
      <c r="N9" s="57">
        <v>0.3999999999999986</v>
      </c>
      <c r="Q9" s="68">
        <v>3</v>
      </c>
      <c r="R9" s="23" t="s">
        <v>9</v>
      </c>
      <c r="S9" s="115">
        <v>99.3378031619899</v>
      </c>
      <c r="T9" s="63">
        <f t="shared" si="0"/>
        <v>99.3</v>
      </c>
      <c r="U9" s="62">
        <f t="shared" si="1"/>
        <v>99.3378031619899</v>
      </c>
      <c r="V9" s="62" t="str">
        <f t="shared" si="9"/>
        <v>○</v>
      </c>
      <c r="W9" s="63">
        <f t="shared" si="2"/>
        <v>99.3</v>
      </c>
      <c r="X9" s="71">
        <f t="shared" si="10"/>
        <v>3</v>
      </c>
      <c r="Y9" s="71">
        <f t="shared" si="11"/>
        <v>3</v>
      </c>
      <c r="Z9" s="62">
        <v>99.5199867582554</v>
      </c>
      <c r="AA9" s="63">
        <f t="shared" si="3"/>
        <v>-0.18218359626550296</v>
      </c>
      <c r="AB9" s="72">
        <v>3</v>
      </c>
      <c r="AC9" s="65" t="s">
        <v>9</v>
      </c>
      <c r="AD9" s="122">
        <v>44.187884</v>
      </c>
      <c r="AE9" s="67">
        <f t="shared" si="4"/>
        <v>44.2</v>
      </c>
      <c r="AF9" s="66">
        <f t="shared" si="5"/>
        <v>44.18788410886742</v>
      </c>
      <c r="AG9" s="67" t="str">
        <f t="shared" si="6"/>
        <v>×</v>
      </c>
      <c r="AH9" s="67">
        <f t="shared" si="7"/>
        <v>44.2</v>
      </c>
      <c r="AI9" s="71">
        <f t="shared" si="12"/>
        <v>39</v>
      </c>
      <c r="AJ9" s="108">
        <f t="shared" si="13"/>
        <v>40</v>
      </c>
      <c r="AK9" s="66">
        <v>42.656984</v>
      </c>
      <c r="AL9" s="111">
        <f t="shared" si="8"/>
        <v>1.5309001088674208</v>
      </c>
      <c r="AN9" s="68">
        <v>3</v>
      </c>
      <c r="AO9" s="23" t="s">
        <v>9</v>
      </c>
      <c r="AP9" s="112">
        <v>12081</v>
      </c>
      <c r="AQ9" s="112">
        <v>12001</v>
      </c>
      <c r="AS9" s="72">
        <v>3</v>
      </c>
      <c r="AT9" s="65" t="s">
        <v>9</v>
      </c>
      <c r="AU9" s="120">
        <v>11390</v>
      </c>
      <c r="AV9" s="121">
        <v>5033</v>
      </c>
    </row>
    <row r="10" spans="2:48" ht="21" customHeight="1">
      <c r="B10" s="68">
        <v>4</v>
      </c>
      <c r="C10" s="69"/>
      <c r="D10" s="23" t="s">
        <v>12</v>
      </c>
      <c r="E10" s="23"/>
      <c r="F10" s="57">
        <v>99.2</v>
      </c>
      <c r="G10" s="57">
        <v>0.29999999999999716</v>
      </c>
      <c r="H10" s="70"/>
      <c r="I10" s="68">
        <v>4</v>
      </c>
      <c r="J10" s="69"/>
      <c r="K10" s="23" t="s">
        <v>39</v>
      </c>
      <c r="L10" s="23"/>
      <c r="M10" s="61">
        <v>60.8</v>
      </c>
      <c r="N10" s="57">
        <v>-0.3999999999999986</v>
      </c>
      <c r="Q10" s="68">
        <v>4</v>
      </c>
      <c r="R10" s="23" t="s">
        <v>12</v>
      </c>
      <c r="S10" s="115">
        <v>99.2248421834385</v>
      </c>
      <c r="T10" s="63">
        <f t="shared" si="0"/>
        <v>99.2</v>
      </c>
      <c r="U10" s="62">
        <f t="shared" si="1"/>
        <v>99.22484218343854</v>
      </c>
      <c r="V10" s="62" t="str">
        <f t="shared" si="9"/>
        <v>×</v>
      </c>
      <c r="W10" s="63">
        <f t="shared" si="2"/>
        <v>99.2</v>
      </c>
      <c r="X10" s="71">
        <f t="shared" si="10"/>
        <v>5</v>
      </c>
      <c r="Y10" s="71">
        <f t="shared" si="11"/>
        <v>5</v>
      </c>
      <c r="Z10" s="62">
        <v>99.1886879925823</v>
      </c>
      <c r="AA10" s="63">
        <f t="shared" si="3"/>
        <v>0.03615419085623728</v>
      </c>
      <c r="AB10" s="72">
        <v>4</v>
      </c>
      <c r="AC10" s="65" t="s">
        <v>12</v>
      </c>
      <c r="AD10" s="122">
        <v>49.486905</v>
      </c>
      <c r="AE10" s="67">
        <f t="shared" si="4"/>
        <v>49.5</v>
      </c>
      <c r="AF10" s="66">
        <f t="shared" si="5"/>
        <v>49.48690457956808</v>
      </c>
      <c r="AG10" s="67" t="str">
        <f t="shared" si="6"/>
        <v>×</v>
      </c>
      <c r="AH10" s="67">
        <f t="shared" si="7"/>
        <v>49.5</v>
      </c>
      <c r="AI10" s="71">
        <f t="shared" si="12"/>
        <v>28</v>
      </c>
      <c r="AJ10" s="108">
        <f t="shared" si="13"/>
        <v>28</v>
      </c>
      <c r="AK10" s="66">
        <v>48.781841</v>
      </c>
      <c r="AL10" s="111">
        <f t="shared" si="8"/>
        <v>0.7050635795680833</v>
      </c>
      <c r="AN10" s="68">
        <v>4</v>
      </c>
      <c r="AO10" s="23" t="s">
        <v>12</v>
      </c>
      <c r="AP10" s="112">
        <v>21544</v>
      </c>
      <c r="AQ10" s="112">
        <v>21377</v>
      </c>
      <c r="AS10" s="72">
        <v>4</v>
      </c>
      <c r="AT10" s="65" t="s">
        <v>12</v>
      </c>
      <c r="AU10" s="120">
        <v>19587</v>
      </c>
      <c r="AV10" s="121">
        <v>9693</v>
      </c>
    </row>
    <row r="11" spans="2:48" ht="21" customHeight="1">
      <c r="B11" s="73">
        <v>5</v>
      </c>
      <c r="C11" s="74"/>
      <c r="D11" s="23" t="s">
        <v>13</v>
      </c>
      <c r="E11" s="23"/>
      <c r="F11" s="57">
        <v>99.2</v>
      </c>
      <c r="G11" s="57">
        <v>0.29999999999999716</v>
      </c>
      <c r="H11" s="70"/>
      <c r="I11" s="73">
        <v>5</v>
      </c>
      <c r="J11" s="74"/>
      <c r="K11" s="23" t="s">
        <v>41</v>
      </c>
      <c r="L11" s="23"/>
      <c r="M11" s="61">
        <v>60</v>
      </c>
      <c r="N11" s="57">
        <v>-0.3999999999999986</v>
      </c>
      <c r="Q11" s="68">
        <v>5</v>
      </c>
      <c r="R11" s="23" t="s">
        <v>19</v>
      </c>
      <c r="S11" s="115">
        <v>99.102932719954</v>
      </c>
      <c r="T11" s="63">
        <f t="shared" si="0"/>
        <v>99.1</v>
      </c>
      <c r="U11" s="62">
        <f t="shared" si="1"/>
        <v>99.102932719954</v>
      </c>
      <c r="V11" s="62" t="str">
        <f t="shared" si="9"/>
        <v>○</v>
      </c>
      <c r="W11" s="63">
        <f t="shared" si="2"/>
        <v>99.1</v>
      </c>
      <c r="X11" s="71">
        <f t="shared" si="10"/>
        <v>8</v>
      </c>
      <c r="Y11" s="71">
        <f t="shared" si="11"/>
        <v>8</v>
      </c>
      <c r="Z11" s="62">
        <v>98.9891220744973</v>
      </c>
      <c r="AA11" s="63">
        <f t="shared" si="3"/>
        <v>0.11381064545669517</v>
      </c>
      <c r="AB11" s="72">
        <v>5</v>
      </c>
      <c r="AC11" s="65" t="s">
        <v>19</v>
      </c>
      <c r="AD11" s="122">
        <v>44.611846</v>
      </c>
      <c r="AE11" s="67">
        <f t="shared" si="4"/>
        <v>44.6</v>
      </c>
      <c r="AF11" s="66">
        <f t="shared" si="5"/>
        <v>44.61184588844163</v>
      </c>
      <c r="AG11" s="67" t="str">
        <f t="shared" si="6"/>
        <v>×</v>
      </c>
      <c r="AH11" s="67">
        <f t="shared" si="7"/>
        <v>44.6</v>
      </c>
      <c r="AI11" s="71">
        <f t="shared" si="12"/>
        <v>37</v>
      </c>
      <c r="AJ11" s="108">
        <f t="shared" si="13"/>
        <v>38</v>
      </c>
      <c r="AK11" s="66">
        <v>44.420721</v>
      </c>
      <c r="AL11" s="111">
        <f t="shared" si="8"/>
        <v>0.19112488844162812</v>
      </c>
      <c r="AN11" s="68">
        <v>5</v>
      </c>
      <c r="AO11" s="23" t="s">
        <v>19</v>
      </c>
      <c r="AP11" s="112">
        <v>8695</v>
      </c>
      <c r="AQ11" s="112">
        <v>8617</v>
      </c>
      <c r="AS11" s="72">
        <v>5</v>
      </c>
      <c r="AT11" s="65" t="s">
        <v>19</v>
      </c>
      <c r="AU11" s="120">
        <v>8695</v>
      </c>
      <c r="AV11" s="121">
        <v>3879</v>
      </c>
    </row>
    <row r="12" spans="2:48" ht="21" customHeight="1">
      <c r="B12" s="68">
        <v>6</v>
      </c>
      <c r="C12" s="69"/>
      <c r="D12" s="23" t="s">
        <v>14</v>
      </c>
      <c r="E12" s="23"/>
      <c r="F12" s="57">
        <v>99.1</v>
      </c>
      <c r="G12" s="57">
        <v>0.3999999999999915</v>
      </c>
      <c r="H12" s="70"/>
      <c r="I12" s="68">
        <v>6</v>
      </c>
      <c r="J12" s="69"/>
      <c r="K12" s="24" t="s">
        <v>31</v>
      </c>
      <c r="L12" s="24"/>
      <c r="M12" s="61">
        <v>60</v>
      </c>
      <c r="N12" s="57">
        <v>-0.20000000000000284</v>
      </c>
      <c r="Q12" s="68">
        <v>6</v>
      </c>
      <c r="R12" s="23" t="s">
        <v>11</v>
      </c>
      <c r="S12" s="115">
        <v>99.3217784476262</v>
      </c>
      <c r="T12" s="63">
        <f t="shared" si="0"/>
        <v>99.3</v>
      </c>
      <c r="U12" s="62">
        <f t="shared" si="1"/>
        <v>99.32177844762623</v>
      </c>
      <c r="V12" s="62" t="str">
        <f>IF(S12-U12=0,"○","×")</f>
        <v>×</v>
      </c>
      <c r="W12" s="63">
        <f t="shared" si="2"/>
        <v>99.3</v>
      </c>
      <c r="X12" s="71">
        <f t="shared" si="10"/>
        <v>4</v>
      </c>
      <c r="Y12" s="71">
        <f t="shared" si="11"/>
        <v>4</v>
      </c>
      <c r="Z12" s="62">
        <v>99.4009734181955</v>
      </c>
      <c r="AA12" s="63">
        <f t="shared" si="3"/>
        <v>-0.07919497056927582</v>
      </c>
      <c r="AB12" s="72">
        <v>6</v>
      </c>
      <c r="AC12" s="65" t="s">
        <v>11</v>
      </c>
      <c r="AD12" s="122">
        <v>44.854959</v>
      </c>
      <c r="AE12" s="67">
        <f t="shared" si="4"/>
        <v>44.9</v>
      </c>
      <c r="AF12" s="66">
        <f t="shared" si="5"/>
        <v>44.854958839670715</v>
      </c>
      <c r="AG12" s="67" t="str">
        <f t="shared" si="6"/>
        <v>×</v>
      </c>
      <c r="AH12" s="67">
        <f t="shared" si="7"/>
        <v>44.9</v>
      </c>
      <c r="AI12" s="71">
        <f t="shared" si="12"/>
        <v>36</v>
      </c>
      <c r="AJ12" s="108">
        <f t="shared" si="13"/>
        <v>37</v>
      </c>
      <c r="AK12" s="66">
        <v>45.090293</v>
      </c>
      <c r="AL12" s="111">
        <f t="shared" si="8"/>
        <v>-0.23533416032928756</v>
      </c>
      <c r="AN12" s="68">
        <v>6</v>
      </c>
      <c r="AO12" s="23" t="s">
        <v>11</v>
      </c>
      <c r="AP12" s="112">
        <v>10616</v>
      </c>
      <c r="AQ12" s="112">
        <v>10544</v>
      </c>
      <c r="AS12" s="72">
        <v>6</v>
      </c>
      <c r="AT12" s="65" t="s">
        <v>11</v>
      </c>
      <c r="AU12" s="120">
        <v>10204</v>
      </c>
      <c r="AV12" s="121">
        <v>4577</v>
      </c>
    </row>
    <row r="13" spans="2:48" ht="21" customHeight="1">
      <c r="B13" s="68">
        <v>7</v>
      </c>
      <c r="C13" s="69"/>
      <c r="D13" s="23" t="s">
        <v>15</v>
      </c>
      <c r="E13" s="23"/>
      <c r="F13" s="57">
        <v>99.1</v>
      </c>
      <c r="G13" s="57">
        <v>0.09999999999999432</v>
      </c>
      <c r="H13" s="70"/>
      <c r="I13" s="68">
        <v>7</v>
      </c>
      <c r="J13" s="69"/>
      <c r="K13" s="23" t="s">
        <v>45</v>
      </c>
      <c r="L13" s="23"/>
      <c r="M13" s="61">
        <v>59.4</v>
      </c>
      <c r="N13" s="57">
        <v>-0.9000000000000057</v>
      </c>
      <c r="Q13" s="68">
        <v>7</v>
      </c>
      <c r="R13" s="23" t="s">
        <v>50</v>
      </c>
      <c r="S13" s="115">
        <v>98.2097322566936</v>
      </c>
      <c r="T13" s="63">
        <f t="shared" si="0"/>
        <v>98.2</v>
      </c>
      <c r="U13" s="62">
        <f t="shared" si="1"/>
        <v>98.20973225669358</v>
      </c>
      <c r="V13" s="62" t="str">
        <f t="shared" si="9"/>
        <v>×</v>
      </c>
      <c r="W13" s="63">
        <f t="shared" si="2"/>
        <v>98.2</v>
      </c>
      <c r="X13" s="71">
        <f t="shared" si="10"/>
        <v>42</v>
      </c>
      <c r="Y13" s="71">
        <f t="shared" si="11"/>
        <v>43</v>
      </c>
      <c r="Z13" s="62">
        <v>97.9766495852924</v>
      </c>
      <c r="AA13" s="63">
        <f t="shared" si="3"/>
        <v>0.23308267140117778</v>
      </c>
      <c r="AB13" s="72">
        <v>7</v>
      </c>
      <c r="AC13" s="65" t="s">
        <v>50</v>
      </c>
      <c r="AD13" s="122">
        <v>45.723817</v>
      </c>
      <c r="AE13" s="67">
        <f t="shared" si="4"/>
        <v>45.7</v>
      </c>
      <c r="AF13" s="66">
        <f t="shared" si="5"/>
        <v>45.72381664461954</v>
      </c>
      <c r="AG13" s="67" t="str">
        <f t="shared" si="6"/>
        <v>×</v>
      </c>
      <c r="AH13" s="67">
        <f t="shared" si="7"/>
        <v>45.7</v>
      </c>
      <c r="AI13" s="71">
        <f t="shared" si="12"/>
        <v>34</v>
      </c>
      <c r="AJ13" s="108">
        <f t="shared" si="13"/>
        <v>35</v>
      </c>
      <c r="AK13" s="66">
        <v>44.270746</v>
      </c>
      <c r="AL13" s="111">
        <f t="shared" si="8"/>
        <v>1.4530706446195367</v>
      </c>
      <c r="AN13" s="68">
        <v>7</v>
      </c>
      <c r="AO13" s="23" t="s">
        <v>50</v>
      </c>
      <c r="AP13" s="112">
        <v>18824</v>
      </c>
      <c r="AQ13" s="112">
        <v>18487</v>
      </c>
      <c r="AS13" s="72">
        <v>7</v>
      </c>
      <c r="AT13" s="65" t="s">
        <v>50</v>
      </c>
      <c r="AU13" s="120">
        <v>17387</v>
      </c>
      <c r="AV13" s="121">
        <v>7950</v>
      </c>
    </row>
    <row r="14" spans="2:48" ht="21" customHeight="1">
      <c r="B14" s="68">
        <v>8</v>
      </c>
      <c r="C14" s="69"/>
      <c r="D14" s="23" t="s">
        <v>16</v>
      </c>
      <c r="E14" s="23"/>
      <c r="F14" s="57">
        <v>99.1</v>
      </c>
      <c r="G14" s="57">
        <v>0</v>
      </c>
      <c r="H14" s="70"/>
      <c r="I14" s="68">
        <v>8</v>
      </c>
      <c r="J14" s="69"/>
      <c r="K14" s="23" t="s">
        <v>47</v>
      </c>
      <c r="L14" s="23"/>
      <c r="M14" s="61">
        <v>58.8</v>
      </c>
      <c r="N14" s="57">
        <v>-0.3999999999999986</v>
      </c>
      <c r="Q14" s="68">
        <v>8</v>
      </c>
      <c r="R14" s="23" t="s">
        <v>28</v>
      </c>
      <c r="S14" s="115">
        <v>98.8392089423904</v>
      </c>
      <c r="T14" s="63">
        <f t="shared" si="0"/>
        <v>98.8</v>
      </c>
      <c r="U14" s="62">
        <f t="shared" si="1"/>
        <v>98.83920894239037</v>
      </c>
      <c r="V14" s="62" t="str">
        <f t="shared" si="9"/>
        <v>×</v>
      </c>
      <c r="W14" s="63">
        <f t="shared" si="2"/>
        <v>98.8</v>
      </c>
      <c r="X14" s="71">
        <f t="shared" si="10"/>
        <v>25</v>
      </c>
      <c r="Y14" s="71">
        <f t="shared" si="11"/>
        <v>26</v>
      </c>
      <c r="Z14" s="62">
        <v>98.8008746561332</v>
      </c>
      <c r="AA14" s="63">
        <f t="shared" si="3"/>
        <v>0.03833428625716806</v>
      </c>
      <c r="AB14" s="72">
        <v>8</v>
      </c>
      <c r="AC14" s="65" t="s">
        <v>28</v>
      </c>
      <c r="AD14" s="122">
        <v>50.590775</v>
      </c>
      <c r="AE14" s="67">
        <f t="shared" si="4"/>
        <v>50.6</v>
      </c>
      <c r="AF14" s="66">
        <f t="shared" si="5"/>
        <v>50.590775269872424</v>
      </c>
      <c r="AG14" s="67" t="str">
        <f t="shared" si="6"/>
        <v>×</v>
      </c>
      <c r="AH14" s="67">
        <f t="shared" si="7"/>
        <v>50.6</v>
      </c>
      <c r="AI14" s="71">
        <f t="shared" si="12"/>
        <v>23</v>
      </c>
      <c r="AJ14" s="108">
        <f t="shared" si="13"/>
        <v>23</v>
      </c>
      <c r="AK14" s="66">
        <v>49.677268</v>
      </c>
      <c r="AL14" s="111">
        <f t="shared" si="8"/>
        <v>0.9135072698724258</v>
      </c>
      <c r="AN14" s="68">
        <v>8</v>
      </c>
      <c r="AO14" s="23" t="s">
        <v>28</v>
      </c>
      <c r="AP14" s="112">
        <v>27912</v>
      </c>
      <c r="AQ14" s="112">
        <v>27588</v>
      </c>
      <c r="AS14" s="72">
        <v>8</v>
      </c>
      <c r="AT14" s="65" t="s">
        <v>28</v>
      </c>
      <c r="AU14" s="120">
        <v>25475</v>
      </c>
      <c r="AV14" s="121">
        <v>12888</v>
      </c>
    </row>
    <row r="15" spans="2:48" ht="21" customHeight="1">
      <c r="B15" s="68">
        <v>9</v>
      </c>
      <c r="C15" s="69"/>
      <c r="D15" s="23" t="s">
        <v>17</v>
      </c>
      <c r="E15" s="23"/>
      <c r="F15" s="57">
        <v>99</v>
      </c>
      <c r="G15" s="57">
        <v>0.10000000000000853</v>
      </c>
      <c r="H15" s="70"/>
      <c r="I15" s="68">
        <v>9</v>
      </c>
      <c r="J15" s="69"/>
      <c r="K15" s="23" t="s">
        <v>24</v>
      </c>
      <c r="L15" s="23"/>
      <c r="M15" s="61">
        <v>57.2</v>
      </c>
      <c r="N15" s="57">
        <v>0.6999999999999957</v>
      </c>
      <c r="Q15" s="68">
        <v>9</v>
      </c>
      <c r="R15" s="23" t="s">
        <v>33</v>
      </c>
      <c r="S15" s="115">
        <v>98.7842593580036</v>
      </c>
      <c r="T15" s="63">
        <f t="shared" si="0"/>
        <v>98.8</v>
      </c>
      <c r="U15" s="62">
        <f t="shared" si="1"/>
        <v>98.78425935800362</v>
      </c>
      <c r="V15" s="62" t="str">
        <f t="shared" si="9"/>
        <v>×</v>
      </c>
      <c r="W15" s="63">
        <f t="shared" si="2"/>
        <v>98.8</v>
      </c>
      <c r="X15" s="71">
        <f t="shared" si="10"/>
        <v>29</v>
      </c>
      <c r="Y15" s="71">
        <f t="shared" si="11"/>
        <v>30</v>
      </c>
      <c r="Z15" s="62">
        <v>98.6873379429559</v>
      </c>
      <c r="AA15" s="63">
        <f t="shared" si="3"/>
        <v>0.09692141504771712</v>
      </c>
      <c r="AB15" s="72">
        <v>9</v>
      </c>
      <c r="AC15" s="65" t="s">
        <v>33</v>
      </c>
      <c r="AD15" s="122">
        <v>52.045118</v>
      </c>
      <c r="AE15" s="67">
        <f t="shared" si="4"/>
        <v>52</v>
      </c>
      <c r="AF15" s="66">
        <f t="shared" si="5"/>
        <v>52.05081462914436</v>
      </c>
      <c r="AG15" s="67" t="str">
        <f t="shared" si="6"/>
        <v>×</v>
      </c>
      <c r="AH15" s="67">
        <f t="shared" si="7"/>
        <v>52.1</v>
      </c>
      <c r="AI15" s="71">
        <f t="shared" si="12"/>
        <v>20</v>
      </c>
      <c r="AJ15" s="108">
        <f t="shared" si="13"/>
        <v>20</v>
      </c>
      <c r="AK15" s="66">
        <v>52.021039</v>
      </c>
      <c r="AL15" s="111">
        <f t="shared" si="8"/>
        <v>0.029775629144360494</v>
      </c>
      <c r="AN15" s="68">
        <v>9</v>
      </c>
      <c r="AO15" s="23" t="s">
        <v>33</v>
      </c>
      <c r="AP15" s="112">
        <v>18754</v>
      </c>
      <c r="AQ15" s="112">
        <v>18526</v>
      </c>
      <c r="AS15" s="72">
        <v>9</v>
      </c>
      <c r="AT15" s="65" t="s">
        <v>33</v>
      </c>
      <c r="AU15" s="120">
        <v>17554</v>
      </c>
      <c r="AV15" s="121">
        <v>9137</v>
      </c>
    </row>
    <row r="16" spans="2:48" ht="21" customHeight="1">
      <c r="B16" s="68">
        <v>10</v>
      </c>
      <c r="C16" s="69"/>
      <c r="D16" s="23" t="s">
        <v>18</v>
      </c>
      <c r="E16" s="23"/>
      <c r="F16" s="57">
        <v>99</v>
      </c>
      <c r="G16" s="57">
        <v>0.20000000000000284</v>
      </c>
      <c r="H16" s="70"/>
      <c r="I16" s="68">
        <v>10</v>
      </c>
      <c r="J16" s="69"/>
      <c r="K16" s="23" t="s">
        <v>42</v>
      </c>
      <c r="L16" s="23"/>
      <c r="M16" s="61">
        <v>57</v>
      </c>
      <c r="N16" s="57">
        <v>-0.5</v>
      </c>
      <c r="Q16" s="68">
        <v>10</v>
      </c>
      <c r="R16" s="23" t="s">
        <v>34</v>
      </c>
      <c r="S16" s="115">
        <v>98.9452141057935</v>
      </c>
      <c r="T16" s="63">
        <f t="shared" si="0"/>
        <v>98.9</v>
      </c>
      <c r="U16" s="62">
        <f t="shared" si="1"/>
        <v>98.94521410579345</v>
      </c>
      <c r="V16" s="62" t="str">
        <f t="shared" si="9"/>
        <v>×</v>
      </c>
      <c r="W16" s="63">
        <f t="shared" si="2"/>
        <v>98.9</v>
      </c>
      <c r="X16" s="71">
        <f t="shared" si="10"/>
        <v>19</v>
      </c>
      <c r="Y16" s="71">
        <f t="shared" si="11"/>
        <v>20</v>
      </c>
      <c r="Z16" s="62">
        <v>98.6445079200208</v>
      </c>
      <c r="AA16" s="63">
        <f t="shared" si="3"/>
        <v>0.30070618577265407</v>
      </c>
      <c r="AB16" s="72">
        <v>10</v>
      </c>
      <c r="AC16" s="65" t="s">
        <v>34</v>
      </c>
      <c r="AD16" s="122">
        <v>52.622326</v>
      </c>
      <c r="AE16" s="67">
        <f t="shared" si="4"/>
        <v>52.6</v>
      </c>
      <c r="AF16" s="66">
        <f t="shared" si="5"/>
        <v>52.622326399062416</v>
      </c>
      <c r="AG16" s="67" t="str">
        <f t="shared" si="6"/>
        <v>×</v>
      </c>
      <c r="AH16" s="67">
        <f t="shared" si="7"/>
        <v>52.6</v>
      </c>
      <c r="AI16" s="71">
        <f t="shared" si="12"/>
        <v>18</v>
      </c>
      <c r="AJ16" s="108">
        <f t="shared" si="13"/>
        <v>18</v>
      </c>
      <c r="AK16" s="66">
        <v>52.10137</v>
      </c>
      <c r="AL16" s="111">
        <f t="shared" si="8"/>
        <v>0.5209563990624133</v>
      </c>
      <c r="AN16" s="68">
        <v>10</v>
      </c>
      <c r="AO16" s="23" t="s">
        <v>34</v>
      </c>
      <c r="AP16" s="112">
        <v>19056</v>
      </c>
      <c r="AQ16" s="112">
        <v>18855</v>
      </c>
      <c r="AS16" s="72">
        <v>10</v>
      </c>
      <c r="AT16" s="65" t="s">
        <v>34</v>
      </c>
      <c r="AU16" s="120">
        <v>17065</v>
      </c>
      <c r="AV16" s="121">
        <v>8980</v>
      </c>
    </row>
    <row r="17" spans="2:48" ht="21" customHeight="1">
      <c r="B17" s="68">
        <v>11</v>
      </c>
      <c r="C17" s="69"/>
      <c r="D17" s="23" t="s">
        <v>19</v>
      </c>
      <c r="E17" s="23"/>
      <c r="F17" s="57">
        <v>99</v>
      </c>
      <c r="G17" s="57">
        <v>0</v>
      </c>
      <c r="H17" s="70"/>
      <c r="I17" s="68">
        <v>11</v>
      </c>
      <c r="J17" s="69"/>
      <c r="K17" s="23" t="s">
        <v>29</v>
      </c>
      <c r="L17" s="23"/>
      <c r="M17" s="61">
        <v>56.1</v>
      </c>
      <c r="N17" s="57">
        <v>-1.0999999999999943</v>
      </c>
      <c r="Q17" s="68">
        <v>11</v>
      </c>
      <c r="R17" s="23" t="s">
        <v>24</v>
      </c>
      <c r="S17" s="115">
        <v>98.9797476861044</v>
      </c>
      <c r="T17" s="63">
        <f t="shared" si="0"/>
        <v>99</v>
      </c>
      <c r="U17" s="62">
        <f t="shared" si="1"/>
        <v>98.9797476861044</v>
      </c>
      <c r="V17" s="62" t="str">
        <f t="shared" si="9"/>
        <v>○</v>
      </c>
      <c r="W17" s="63">
        <f t="shared" si="2"/>
        <v>99</v>
      </c>
      <c r="X17" s="71">
        <f t="shared" si="10"/>
        <v>16</v>
      </c>
      <c r="Y17" s="71">
        <f t="shared" si="11"/>
        <v>17</v>
      </c>
      <c r="Z17" s="62">
        <v>98.8801928387264</v>
      </c>
      <c r="AA17" s="63">
        <f t="shared" si="3"/>
        <v>0.09955484737800191</v>
      </c>
      <c r="AB17" s="72">
        <v>11</v>
      </c>
      <c r="AC17" s="65" t="s">
        <v>24</v>
      </c>
      <c r="AD17" s="122">
        <v>56.890639</v>
      </c>
      <c r="AE17" s="67">
        <f t="shared" si="4"/>
        <v>56.9</v>
      </c>
      <c r="AF17" s="66">
        <f t="shared" si="5"/>
        <v>56.890638670166226</v>
      </c>
      <c r="AG17" s="67" t="str">
        <f t="shared" si="6"/>
        <v>×</v>
      </c>
      <c r="AH17" s="67">
        <f t="shared" si="7"/>
        <v>56.9</v>
      </c>
      <c r="AI17" s="71">
        <f t="shared" si="12"/>
        <v>9</v>
      </c>
      <c r="AJ17" s="108">
        <f t="shared" si="13"/>
        <v>9</v>
      </c>
      <c r="AK17" s="66">
        <v>57.246948</v>
      </c>
      <c r="AL17" s="111">
        <f t="shared" si="8"/>
        <v>-0.3563093298337776</v>
      </c>
      <c r="AN17" s="68">
        <v>11</v>
      </c>
      <c r="AO17" s="23" t="s">
        <v>24</v>
      </c>
      <c r="AP17" s="112">
        <v>65474</v>
      </c>
      <c r="AQ17" s="112">
        <v>64806</v>
      </c>
      <c r="AS17" s="72">
        <v>11</v>
      </c>
      <c r="AT17" s="65" t="s">
        <v>24</v>
      </c>
      <c r="AU17" s="120">
        <v>57150</v>
      </c>
      <c r="AV17" s="121">
        <v>32513</v>
      </c>
    </row>
    <row r="18" spans="2:48" ht="21" customHeight="1">
      <c r="B18" s="68">
        <v>12</v>
      </c>
      <c r="C18" s="69"/>
      <c r="D18" s="23" t="s">
        <v>20</v>
      </c>
      <c r="E18" s="23"/>
      <c r="F18" s="57">
        <v>99</v>
      </c>
      <c r="G18" s="57">
        <v>0.30000000000001137</v>
      </c>
      <c r="H18" s="70"/>
      <c r="I18" s="68">
        <v>12</v>
      </c>
      <c r="J18" s="69"/>
      <c r="K18" s="23" t="s">
        <v>23</v>
      </c>
      <c r="L18" s="23"/>
      <c r="M18" s="61">
        <v>55.5</v>
      </c>
      <c r="N18" s="57">
        <v>1</v>
      </c>
      <c r="Q18" s="68">
        <v>12</v>
      </c>
      <c r="R18" s="23" t="s">
        <v>35</v>
      </c>
      <c r="S18" s="115">
        <v>98.8001804239964</v>
      </c>
      <c r="T18" s="63">
        <f t="shared" si="0"/>
        <v>98.8</v>
      </c>
      <c r="U18" s="62">
        <f t="shared" si="1"/>
        <v>98.80018042399638</v>
      </c>
      <c r="V18" s="62" t="str">
        <f t="shared" si="9"/>
        <v>×</v>
      </c>
      <c r="W18" s="63">
        <f t="shared" si="2"/>
        <v>98.8</v>
      </c>
      <c r="X18" s="71">
        <f t="shared" si="10"/>
        <v>28</v>
      </c>
      <c r="Y18" s="71">
        <f t="shared" si="11"/>
        <v>29</v>
      </c>
      <c r="Z18" s="62">
        <v>98.6319441934435</v>
      </c>
      <c r="AA18" s="63">
        <f t="shared" si="3"/>
        <v>0.1682362305528784</v>
      </c>
      <c r="AB18" s="72">
        <v>12</v>
      </c>
      <c r="AC18" s="65" t="s">
        <v>35</v>
      </c>
      <c r="AD18" s="122">
        <v>56.086548</v>
      </c>
      <c r="AE18" s="67">
        <f t="shared" si="4"/>
        <v>56.1</v>
      </c>
      <c r="AF18" s="66">
        <f t="shared" si="5"/>
        <v>56.086547891467795</v>
      </c>
      <c r="AG18" s="67" t="str">
        <f t="shared" si="6"/>
        <v>×</v>
      </c>
      <c r="AH18" s="67">
        <f t="shared" si="7"/>
        <v>56.1</v>
      </c>
      <c r="AI18" s="71">
        <f t="shared" si="12"/>
        <v>11</v>
      </c>
      <c r="AJ18" s="108">
        <f t="shared" si="13"/>
        <v>11</v>
      </c>
      <c r="AK18" s="66">
        <v>55.465199</v>
      </c>
      <c r="AL18" s="111">
        <f t="shared" si="8"/>
        <v>0.6213488914677967</v>
      </c>
      <c r="AN18" s="68">
        <v>12</v>
      </c>
      <c r="AO18" s="23" t="s">
        <v>35</v>
      </c>
      <c r="AP18" s="112">
        <v>55425</v>
      </c>
      <c r="AQ18" s="112">
        <v>54760</v>
      </c>
      <c r="AS18" s="72">
        <v>12</v>
      </c>
      <c r="AT18" s="65" t="s">
        <v>35</v>
      </c>
      <c r="AU18" s="120">
        <v>48944</v>
      </c>
      <c r="AV18" s="121">
        <v>27451</v>
      </c>
    </row>
    <row r="19" spans="2:48" ht="21" customHeight="1">
      <c r="B19" s="68">
        <v>13</v>
      </c>
      <c r="C19" s="69"/>
      <c r="D19" s="23" t="s">
        <v>21</v>
      </c>
      <c r="E19" s="23"/>
      <c r="F19" s="57">
        <v>99</v>
      </c>
      <c r="G19" s="57">
        <v>0</v>
      </c>
      <c r="H19" s="70"/>
      <c r="I19" s="68">
        <v>13</v>
      </c>
      <c r="J19" s="69"/>
      <c r="K19" s="23" t="s">
        <v>35</v>
      </c>
      <c r="L19" s="23"/>
      <c r="M19" s="61">
        <v>55.5</v>
      </c>
      <c r="N19" s="57">
        <v>0.3999999999999986</v>
      </c>
      <c r="Q19" s="68">
        <v>13</v>
      </c>
      <c r="R19" s="23" t="s">
        <v>40</v>
      </c>
      <c r="S19" s="115">
        <v>98.8004935768057</v>
      </c>
      <c r="T19" s="63">
        <f t="shared" si="0"/>
        <v>98.8</v>
      </c>
      <c r="U19" s="62">
        <f t="shared" si="1"/>
        <v>98.80049357680572</v>
      </c>
      <c r="V19" s="62" t="str">
        <f t="shared" si="9"/>
        <v>×</v>
      </c>
      <c r="W19" s="63">
        <f t="shared" si="2"/>
        <v>98.8</v>
      </c>
      <c r="X19" s="71">
        <f t="shared" si="10"/>
        <v>27</v>
      </c>
      <c r="Y19" s="71">
        <f t="shared" si="11"/>
        <v>28</v>
      </c>
      <c r="Z19" s="62">
        <v>98.4697208248531</v>
      </c>
      <c r="AA19" s="63">
        <f t="shared" si="3"/>
        <v>0.33077275195262246</v>
      </c>
      <c r="AB19" s="72">
        <v>13</v>
      </c>
      <c r="AC19" s="65" t="s">
        <v>40</v>
      </c>
      <c r="AD19" s="122">
        <v>66.496057</v>
      </c>
      <c r="AE19" s="67">
        <f t="shared" si="4"/>
        <v>66.5</v>
      </c>
      <c r="AF19" s="66">
        <f t="shared" si="5"/>
        <v>66.49738105196073</v>
      </c>
      <c r="AG19" s="67" t="str">
        <f t="shared" si="6"/>
        <v>×</v>
      </c>
      <c r="AH19" s="67">
        <f t="shared" si="7"/>
        <v>66.5</v>
      </c>
      <c r="AI19" s="71">
        <f t="shared" si="12"/>
        <v>1</v>
      </c>
      <c r="AJ19" s="108">
        <f t="shared" si="13"/>
        <v>1</v>
      </c>
      <c r="AK19" s="66">
        <v>66.782928</v>
      </c>
      <c r="AL19" s="111">
        <f t="shared" si="8"/>
        <v>-0.2855469480392685</v>
      </c>
      <c r="AN19" s="68">
        <v>13</v>
      </c>
      <c r="AO19" s="23" t="s">
        <v>40</v>
      </c>
      <c r="AP19" s="112">
        <v>104543</v>
      </c>
      <c r="AQ19" s="112">
        <v>103289</v>
      </c>
      <c r="AS19" s="72">
        <v>13</v>
      </c>
      <c r="AT19" s="65" t="s">
        <v>40</v>
      </c>
      <c r="AU19" s="120">
        <v>100422</v>
      </c>
      <c r="AV19" s="121">
        <v>66778</v>
      </c>
    </row>
    <row r="20" spans="2:48" ht="21" customHeight="1">
      <c r="B20" s="68">
        <v>14</v>
      </c>
      <c r="C20" s="69"/>
      <c r="D20" s="23" t="s">
        <v>22</v>
      </c>
      <c r="E20" s="23"/>
      <c r="F20" s="57">
        <v>98.9</v>
      </c>
      <c r="G20" s="57">
        <v>-0.29999999999999716</v>
      </c>
      <c r="H20" s="70"/>
      <c r="I20" s="68">
        <v>14</v>
      </c>
      <c r="J20" s="69"/>
      <c r="K20" s="23" t="s">
        <v>21</v>
      </c>
      <c r="L20" s="23"/>
      <c r="M20" s="61">
        <v>55.3</v>
      </c>
      <c r="N20" s="57">
        <v>-0.7000000000000028</v>
      </c>
      <c r="Q20" s="68">
        <v>14</v>
      </c>
      <c r="R20" s="23" t="s">
        <v>38</v>
      </c>
      <c r="S20" s="115">
        <v>98.9409183750662</v>
      </c>
      <c r="T20" s="63">
        <f t="shared" si="0"/>
        <v>98.9</v>
      </c>
      <c r="U20" s="62">
        <f t="shared" si="1"/>
        <v>98.94091837506619</v>
      </c>
      <c r="V20" s="62" t="str">
        <f t="shared" si="9"/>
        <v>×</v>
      </c>
      <c r="W20" s="63">
        <f t="shared" si="2"/>
        <v>98.9</v>
      </c>
      <c r="X20" s="71">
        <f t="shared" si="10"/>
        <v>20</v>
      </c>
      <c r="Y20" s="71">
        <f t="shared" si="11"/>
        <v>21</v>
      </c>
      <c r="Z20" s="62">
        <v>98.5987761462543</v>
      </c>
      <c r="AA20" s="63">
        <f t="shared" si="3"/>
        <v>0.3421422288118947</v>
      </c>
      <c r="AB20" s="72">
        <v>14</v>
      </c>
      <c r="AC20" s="65" t="s">
        <v>38</v>
      </c>
      <c r="AD20" s="122">
        <v>61.485814</v>
      </c>
      <c r="AE20" s="67">
        <f t="shared" si="4"/>
        <v>61.5</v>
      </c>
      <c r="AF20" s="66">
        <f t="shared" si="5"/>
        <v>61.48581402826476</v>
      </c>
      <c r="AG20" s="67" t="str">
        <f t="shared" si="6"/>
        <v>×</v>
      </c>
      <c r="AH20" s="67">
        <f t="shared" si="7"/>
        <v>61.5</v>
      </c>
      <c r="AI20" s="71">
        <f t="shared" si="12"/>
        <v>3</v>
      </c>
      <c r="AJ20" s="108">
        <f t="shared" si="13"/>
        <v>3</v>
      </c>
      <c r="AK20" s="66">
        <v>61.706146</v>
      </c>
      <c r="AL20" s="111">
        <f t="shared" si="8"/>
        <v>-0.22033197173523433</v>
      </c>
      <c r="AN20" s="68">
        <v>14</v>
      </c>
      <c r="AO20" s="23" t="s">
        <v>38</v>
      </c>
      <c r="AP20" s="112">
        <v>79314</v>
      </c>
      <c r="AQ20" s="112">
        <v>78474</v>
      </c>
      <c r="AS20" s="72">
        <v>14</v>
      </c>
      <c r="AT20" s="65" t="s">
        <v>38</v>
      </c>
      <c r="AU20" s="120">
        <v>65311</v>
      </c>
      <c r="AV20" s="121">
        <v>40157</v>
      </c>
    </row>
    <row r="21" spans="2:48" ht="21" customHeight="1">
      <c r="B21" s="43">
        <v>15</v>
      </c>
      <c r="C21" s="75"/>
      <c r="D21" s="23" t="s">
        <v>23</v>
      </c>
      <c r="E21" s="23"/>
      <c r="F21" s="57">
        <v>98.9</v>
      </c>
      <c r="G21" s="57">
        <v>0.20000000000000284</v>
      </c>
      <c r="H21" s="70"/>
      <c r="I21" s="43">
        <v>15</v>
      </c>
      <c r="J21" s="75"/>
      <c r="K21" s="23" t="s">
        <v>13</v>
      </c>
      <c r="L21" s="23"/>
      <c r="M21" s="61">
        <v>54.3</v>
      </c>
      <c r="N21" s="57">
        <v>-0.10000000000000142</v>
      </c>
      <c r="Q21" s="68">
        <v>15</v>
      </c>
      <c r="R21" s="23" t="s">
        <v>10</v>
      </c>
      <c r="S21" s="115">
        <v>99.6121776226488</v>
      </c>
      <c r="T21" s="63">
        <f t="shared" si="0"/>
        <v>99.6</v>
      </c>
      <c r="U21" s="62">
        <f t="shared" si="1"/>
        <v>99.61217762264883</v>
      </c>
      <c r="V21" s="62" t="str">
        <f t="shared" si="9"/>
        <v>×</v>
      </c>
      <c r="W21" s="63">
        <f t="shared" si="2"/>
        <v>99.6</v>
      </c>
      <c r="X21" s="71">
        <f t="shared" si="10"/>
        <v>1</v>
      </c>
      <c r="Y21" s="71">
        <f t="shared" si="11"/>
        <v>1</v>
      </c>
      <c r="Z21" s="62">
        <v>99.501471845029</v>
      </c>
      <c r="AA21" s="63">
        <f t="shared" si="3"/>
        <v>0.11070577761982747</v>
      </c>
      <c r="AB21" s="72">
        <v>15</v>
      </c>
      <c r="AC21" s="65" t="s">
        <v>10</v>
      </c>
      <c r="AD21" s="122">
        <v>46.670774</v>
      </c>
      <c r="AE21" s="67">
        <f t="shared" si="4"/>
        <v>46.7</v>
      </c>
      <c r="AF21" s="66">
        <f t="shared" si="5"/>
        <v>46.670773653678324</v>
      </c>
      <c r="AG21" s="67" t="str">
        <f t="shared" si="6"/>
        <v>×</v>
      </c>
      <c r="AH21" s="67">
        <f t="shared" si="7"/>
        <v>46.7</v>
      </c>
      <c r="AI21" s="71">
        <f t="shared" si="12"/>
        <v>32</v>
      </c>
      <c r="AJ21" s="108">
        <f t="shared" si="13"/>
        <v>32</v>
      </c>
      <c r="AK21" s="66">
        <v>46.721683</v>
      </c>
      <c r="AL21" s="111">
        <f t="shared" si="8"/>
        <v>-0.05090934632167432</v>
      </c>
      <c r="AN21" s="68">
        <v>15</v>
      </c>
      <c r="AO21" s="23" t="s">
        <v>10</v>
      </c>
      <c r="AP21" s="112">
        <v>20628</v>
      </c>
      <c r="AQ21" s="112">
        <v>20548</v>
      </c>
      <c r="AS21" s="72">
        <v>15</v>
      </c>
      <c r="AT21" s="65" t="s">
        <v>10</v>
      </c>
      <c r="AU21" s="120">
        <v>19479</v>
      </c>
      <c r="AV21" s="121">
        <v>9091</v>
      </c>
    </row>
    <row r="22" spans="2:48" ht="21" customHeight="1">
      <c r="B22" s="68">
        <v>16</v>
      </c>
      <c r="C22" s="69"/>
      <c r="D22" s="23" t="s">
        <v>24</v>
      </c>
      <c r="E22" s="23"/>
      <c r="F22" s="57">
        <v>98.9</v>
      </c>
      <c r="G22" s="57">
        <v>0.09999999999999432</v>
      </c>
      <c r="H22" s="70"/>
      <c r="I22" s="68">
        <v>16</v>
      </c>
      <c r="J22" s="69"/>
      <c r="K22" s="23" t="s">
        <v>53</v>
      </c>
      <c r="L22" s="23"/>
      <c r="M22" s="61">
        <v>54.3</v>
      </c>
      <c r="N22" s="57">
        <v>-2.1000000000000014</v>
      </c>
      <c r="Q22" s="68">
        <v>16</v>
      </c>
      <c r="R22" s="23" t="s">
        <v>14</v>
      </c>
      <c r="S22" s="115">
        <v>99.0094105993066</v>
      </c>
      <c r="T22" s="63">
        <f t="shared" si="0"/>
        <v>99</v>
      </c>
      <c r="U22" s="62">
        <f t="shared" si="1"/>
        <v>99.00941059930659</v>
      </c>
      <c r="V22" s="62" t="str">
        <f t="shared" si="9"/>
        <v>×</v>
      </c>
      <c r="W22" s="63">
        <f t="shared" si="2"/>
        <v>99</v>
      </c>
      <c r="X22" s="71">
        <f t="shared" si="10"/>
        <v>14</v>
      </c>
      <c r="Y22" s="71">
        <f t="shared" si="11"/>
        <v>15</v>
      </c>
      <c r="Z22" s="62">
        <v>99.1363234861125</v>
      </c>
      <c r="AA22" s="63">
        <f t="shared" si="3"/>
        <v>-0.12691288680591128</v>
      </c>
      <c r="AB22" s="72">
        <v>16</v>
      </c>
      <c r="AC22" s="65" t="s">
        <v>14</v>
      </c>
      <c r="AD22" s="122">
        <v>51.981225</v>
      </c>
      <c r="AE22" s="67">
        <f t="shared" si="4"/>
        <v>52</v>
      </c>
      <c r="AF22" s="66">
        <f t="shared" si="5"/>
        <v>51.98122475712258</v>
      </c>
      <c r="AG22" s="67" t="str">
        <f t="shared" si="6"/>
        <v>×</v>
      </c>
      <c r="AH22" s="67">
        <f t="shared" si="7"/>
        <v>52</v>
      </c>
      <c r="AI22" s="71">
        <f t="shared" si="12"/>
        <v>21</v>
      </c>
      <c r="AJ22" s="108">
        <f t="shared" si="13"/>
        <v>21</v>
      </c>
      <c r="AK22" s="66">
        <v>52.002136</v>
      </c>
      <c r="AL22" s="111">
        <f t="shared" si="8"/>
        <v>-0.020911242877417635</v>
      </c>
      <c r="AN22" s="68">
        <v>16</v>
      </c>
      <c r="AO22" s="23" t="s">
        <v>14</v>
      </c>
      <c r="AP22" s="112">
        <v>10095</v>
      </c>
      <c r="AQ22" s="112">
        <v>9995</v>
      </c>
      <c r="AS22" s="72">
        <v>16</v>
      </c>
      <c r="AT22" s="65" t="s">
        <v>14</v>
      </c>
      <c r="AU22" s="120">
        <v>9161</v>
      </c>
      <c r="AV22" s="121">
        <v>4762</v>
      </c>
    </row>
    <row r="23" spans="2:48" ht="21" customHeight="1">
      <c r="B23" s="68">
        <v>17</v>
      </c>
      <c r="C23" s="69"/>
      <c r="D23" s="23" t="s">
        <v>25</v>
      </c>
      <c r="E23" s="23"/>
      <c r="F23" s="57">
        <v>98.9</v>
      </c>
      <c r="G23" s="57">
        <v>0</v>
      </c>
      <c r="H23" s="70"/>
      <c r="I23" s="68">
        <v>17</v>
      </c>
      <c r="J23" s="69"/>
      <c r="K23" s="23" t="s">
        <v>43</v>
      </c>
      <c r="L23" s="23"/>
      <c r="M23" s="61">
        <v>53.9</v>
      </c>
      <c r="N23" s="57">
        <v>-0.8999999999999986</v>
      </c>
      <c r="Q23" s="68">
        <v>17</v>
      </c>
      <c r="R23" s="23" t="s">
        <v>13</v>
      </c>
      <c r="S23" s="115">
        <v>99.3385770468359</v>
      </c>
      <c r="T23" s="63">
        <f t="shared" si="0"/>
        <v>99.3</v>
      </c>
      <c r="U23" s="62">
        <f t="shared" si="1"/>
        <v>99.3653914908831</v>
      </c>
      <c r="V23" s="62" t="str">
        <f t="shared" si="9"/>
        <v>×</v>
      </c>
      <c r="W23" s="63">
        <f t="shared" si="2"/>
        <v>99.4</v>
      </c>
      <c r="X23" s="71">
        <f t="shared" si="10"/>
        <v>2</v>
      </c>
      <c r="Y23" s="71">
        <f t="shared" si="11"/>
        <v>2</v>
      </c>
      <c r="Z23" s="62">
        <v>99.181728261847</v>
      </c>
      <c r="AA23" s="63">
        <f t="shared" si="3"/>
        <v>0.18366322903609955</v>
      </c>
      <c r="AB23" s="72">
        <v>17</v>
      </c>
      <c r="AC23" s="65" t="s">
        <v>13</v>
      </c>
      <c r="AD23" s="122">
        <v>54.670195</v>
      </c>
      <c r="AE23" s="67">
        <f t="shared" si="4"/>
        <v>54.7</v>
      </c>
      <c r="AF23" s="66">
        <f t="shared" si="5"/>
        <v>54.67019504067431</v>
      </c>
      <c r="AG23" s="67" t="str">
        <f t="shared" si="6"/>
        <v>×</v>
      </c>
      <c r="AH23" s="67">
        <f t="shared" si="7"/>
        <v>54.7</v>
      </c>
      <c r="AI23" s="71">
        <f t="shared" si="12"/>
        <v>15</v>
      </c>
      <c r="AJ23" s="108">
        <f t="shared" si="13"/>
        <v>15</v>
      </c>
      <c r="AK23" s="66">
        <v>54.32422</v>
      </c>
      <c r="AL23" s="111">
        <f t="shared" si="8"/>
        <v>0.3459750406743112</v>
      </c>
      <c r="AN23" s="68">
        <v>17</v>
      </c>
      <c r="AO23" s="23" t="s">
        <v>13</v>
      </c>
      <c r="AP23" s="112">
        <v>11188</v>
      </c>
      <c r="AQ23" s="112">
        <v>11117</v>
      </c>
      <c r="AS23" s="72">
        <v>17</v>
      </c>
      <c r="AT23" s="65" t="s">
        <v>13</v>
      </c>
      <c r="AU23" s="120">
        <v>10203</v>
      </c>
      <c r="AV23" s="121">
        <v>5578</v>
      </c>
    </row>
    <row r="24" spans="2:48" ht="21" customHeight="1">
      <c r="B24" s="68">
        <v>18</v>
      </c>
      <c r="C24" s="69"/>
      <c r="D24" s="23" t="s">
        <v>26</v>
      </c>
      <c r="E24" s="23"/>
      <c r="F24" s="57">
        <v>98.8</v>
      </c>
      <c r="G24" s="57">
        <v>-0.09999999999999432</v>
      </c>
      <c r="H24" s="70"/>
      <c r="I24" s="68">
        <v>18</v>
      </c>
      <c r="J24" s="69"/>
      <c r="K24" s="23" t="s">
        <v>34</v>
      </c>
      <c r="L24" s="23"/>
      <c r="M24" s="61">
        <v>52.1</v>
      </c>
      <c r="N24" s="57">
        <v>0.09999999999999432</v>
      </c>
      <c r="Q24" s="68">
        <v>18</v>
      </c>
      <c r="R24" s="23" t="s">
        <v>21</v>
      </c>
      <c r="S24" s="115">
        <v>99.1603152047539</v>
      </c>
      <c r="T24" s="63">
        <f t="shared" si="0"/>
        <v>99.2</v>
      </c>
      <c r="U24" s="62">
        <f t="shared" si="1"/>
        <v>99.16031520475391</v>
      </c>
      <c r="V24" s="62" t="str">
        <f t="shared" si="9"/>
        <v>×</v>
      </c>
      <c r="W24" s="63">
        <f t="shared" si="2"/>
        <v>99.2</v>
      </c>
      <c r="X24" s="71">
        <f t="shared" si="10"/>
        <v>7</v>
      </c>
      <c r="Y24" s="71">
        <f t="shared" si="11"/>
        <v>7</v>
      </c>
      <c r="Z24" s="62">
        <v>98.9628130533772</v>
      </c>
      <c r="AA24" s="63">
        <f t="shared" si="3"/>
        <v>0.19750215137671034</v>
      </c>
      <c r="AB24" s="72">
        <v>18</v>
      </c>
      <c r="AC24" s="65" t="s">
        <v>21</v>
      </c>
      <c r="AD24" s="122">
        <v>56.05607</v>
      </c>
      <c r="AE24" s="67">
        <f t="shared" si="4"/>
        <v>56.1</v>
      </c>
      <c r="AF24" s="66">
        <f t="shared" si="5"/>
        <v>56.05606967882417</v>
      </c>
      <c r="AG24" s="67" t="str">
        <f t="shared" si="6"/>
        <v>×</v>
      </c>
      <c r="AH24" s="67">
        <f t="shared" si="7"/>
        <v>56.1</v>
      </c>
      <c r="AI24" s="71">
        <f t="shared" si="12"/>
        <v>12</v>
      </c>
      <c r="AJ24" s="108">
        <f t="shared" si="13"/>
        <v>12</v>
      </c>
      <c r="AK24" s="66">
        <v>55.271225</v>
      </c>
      <c r="AL24" s="111">
        <f t="shared" si="8"/>
        <v>0.7848446788241716</v>
      </c>
      <c r="AN24" s="68">
        <v>18</v>
      </c>
      <c r="AO24" s="23" t="s">
        <v>21</v>
      </c>
      <c r="AP24" s="112">
        <v>7741</v>
      </c>
      <c r="AQ24" s="112">
        <v>7676</v>
      </c>
      <c r="AS24" s="72">
        <v>18</v>
      </c>
      <c r="AT24" s="65" t="s">
        <v>21</v>
      </c>
      <c r="AU24" s="120">
        <v>7348</v>
      </c>
      <c r="AV24" s="121">
        <v>4119</v>
      </c>
    </row>
    <row r="25" spans="2:48" ht="21" customHeight="1">
      <c r="B25" s="68">
        <v>19</v>
      </c>
      <c r="C25" s="69"/>
      <c r="D25" s="23" t="s">
        <v>27</v>
      </c>
      <c r="E25" s="23"/>
      <c r="F25" s="57">
        <v>98.8</v>
      </c>
      <c r="G25" s="57">
        <v>0</v>
      </c>
      <c r="H25" s="70"/>
      <c r="I25" s="68">
        <v>19</v>
      </c>
      <c r="J25" s="69"/>
      <c r="K25" s="23" t="s">
        <v>33</v>
      </c>
      <c r="L25" s="23"/>
      <c r="M25" s="61">
        <v>52</v>
      </c>
      <c r="N25" s="57">
        <v>-0.5</v>
      </c>
      <c r="Q25" s="68">
        <v>19</v>
      </c>
      <c r="R25" s="23" t="s">
        <v>42</v>
      </c>
      <c r="S25" s="115">
        <v>98.5532335847657</v>
      </c>
      <c r="T25" s="63">
        <f t="shared" si="0"/>
        <v>98.6</v>
      </c>
      <c r="U25" s="62">
        <f t="shared" si="1"/>
        <v>98.55323358476568</v>
      </c>
      <c r="V25" s="62" t="str">
        <f t="shared" si="9"/>
        <v>×</v>
      </c>
      <c r="W25" s="63">
        <f t="shared" si="2"/>
        <v>98.6</v>
      </c>
      <c r="X25" s="71">
        <f t="shared" si="10"/>
        <v>35</v>
      </c>
      <c r="Y25" s="71">
        <f t="shared" si="11"/>
        <v>36</v>
      </c>
      <c r="Z25" s="62">
        <v>98.3692417569337</v>
      </c>
      <c r="AA25" s="63">
        <f t="shared" si="3"/>
        <v>0.18399182783197432</v>
      </c>
      <c r="AB25" s="72">
        <v>19</v>
      </c>
      <c r="AC25" s="65" t="s">
        <v>42</v>
      </c>
      <c r="AD25" s="122">
        <v>56.358348</v>
      </c>
      <c r="AE25" s="67">
        <f t="shared" si="4"/>
        <v>56.4</v>
      </c>
      <c r="AF25" s="66">
        <f t="shared" si="5"/>
        <v>56.35834787667249</v>
      </c>
      <c r="AG25" s="67" t="str">
        <f t="shared" si="6"/>
        <v>×</v>
      </c>
      <c r="AH25" s="67">
        <f t="shared" si="7"/>
        <v>56.4</v>
      </c>
      <c r="AI25" s="71">
        <f t="shared" si="12"/>
        <v>10</v>
      </c>
      <c r="AJ25" s="108">
        <f t="shared" si="13"/>
        <v>10</v>
      </c>
      <c r="AK25" s="66">
        <v>57.047608</v>
      </c>
      <c r="AL25" s="111">
        <f t="shared" si="8"/>
        <v>-0.6892601233275073</v>
      </c>
      <c r="AN25" s="68">
        <v>19</v>
      </c>
      <c r="AO25" s="23" t="s">
        <v>42</v>
      </c>
      <c r="AP25" s="112">
        <v>8087</v>
      </c>
      <c r="AQ25" s="112">
        <v>7970</v>
      </c>
      <c r="AS25" s="72">
        <v>19</v>
      </c>
      <c r="AT25" s="65" t="s">
        <v>42</v>
      </c>
      <c r="AU25" s="120">
        <v>8595</v>
      </c>
      <c r="AV25" s="121">
        <v>4844</v>
      </c>
    </row>
    <row r="26" spans="2:48" ht="21" customHeight="1">
      <c r="B26" s="43">
        <v>20</v>
      </c>
      <c r="C26" s="75"/>
      <c r="D26" s="23" t="s">
        <v>28</v>
      </c>
      <c r="E26" s="23"/>
      <c r="F26" s="57">
        <v>98.8</v>
      </c>
      <c r="G26" s="57">
        <v>0</v>
      </c>
      <c r="H26" s="70"/>
      <c r="I26" s="43">
        <v>20</v>
      </c>
      <c r="J26" s="75"/>
      <c r="K26" s="23" t="s">
        <v>14</v>
      </c>
      <c r="L26" s="23"/>
      <c r="M26" s="61">
        <v>52</v>
      </c>
      <c r="N26" s="57">
        <v>-1.5</v>
      </c>
      <c r="Q26" s="68">
        <v>20</v>
      </c>
      <c r="R26" s="23" t="s">
        <v>26</v>
      </c>
      <c r="S26" s="115">
        <v>99.0542121684868</v>
      </c>
      <c r="T26" s="63">
        <f t="shared" si="0"/>
        <v>99.1</v>
      </c>
      <c r="U26" s="62">
        <f t="shared" si="1"/>
        <v>99.05421216848674</v>
      </c>
      <c r="V26" s="62" t="str">
        <f t="shared" si="9"/>
        <v>×</v>
      </c>
      <c r="W26" s="63">
        <f t="shared" si="2"/>
        <v>99.1</v>
      </c>
      <c r="X26" s="71">
        <f t="shared" si="10"/>
        <v>11</v>
      </c>
      <c r="Y26" s="71">
        <f t="shared" si="11"/>
        <v>12</v>
      </c>
      <c r="Z26" s="62">
        <v>98.8326475935317</v>
      </c>
      <c r="AA26" s="63">
        <f t="shared" si="3"/>
        <v>0.221564574955039</v>
      </c>
      <c r="AB26" s="72">
        <v>20</v>
      </c>
      <c r="AC26" s="65" t="s">
        <v>26</v>
      </c>
      <c r="AD26" s="122">
        <v>48.902523</v>
      </c>
      <c r="AE26" s="67">
        <f t="shared" si="4"/>
        <v>48.9</v>
      </c>
      <c r="AF26" s="66">
        <f t="shared" si="5"/>
        <v>48.897233828740674</v>
      </c>
      <c r="AG26" s="67" t="str">
        <f t="shared" si="6"/>
        <v>×</v>
      </c>
      <c r="AH26" s="67">
        <f t="shared" si="7"/>
        <v>48.9</v>
      </c>
      <c r="AI26" s="71">
        <f t="shared" si="12"/>
        <v>29</v>
      </c>
      <c r="AJ26" s="108">
        <f t="shared" si="13"/>
        <v>29</v>
      </c>
      <c r="AK26" s="66">
        <v>48.08069</v>
      </c>
      <c r="AL26" s="111">
        <f t="shared" si="8"/>
        <v>0.8165438287406772</v>
      </c>
      <c r="AN26" s="68">
        <v>20</v>
      </c>
      <c r="AO26" s="23" t="s">
        <v>26</v>
      </c>
      <c r="AP26" s="112">
        <v>20512</v>
      </c>
      <c r="AQ26" s="112">
        <v>20318</v>
      </c>
      <c r="AS26" s="72">
        <v>20</v>
      </c>
      <c r="AT26" s="65" t="s">
        <v>26</v>
      </c>
      <c r="AU26" s="120">
        <v>18907</v>
      </c>
      <c r="AV26" s="121">
        <v>9245</v>
      </c>
    </row>
    <row r="27" spans="2:48" ht="21" customHeight="1">
      <c r="B27" s="68">
        <v>21</v>
      </c>
      <c r="C27" s="69"/>
      <c r="D27" s="23" t="s">
        <v>29</v>
      </c>
      <c r="E27" s="23"/>
      <c r="F27" s="57">
        <v>98.8</v>
      </c>
      <c r="G27" s="57">
        <v>0.19999999999998863</v>
      </c>
      <c r="H27" s="70"/>
      <c r="I27" s="76">
        <v>21</v>
      </c>
      <c r="J27" s="77"/>
      <c r="K27" s="78" t="s">
        <v>44</v>
      </c>
      <c r="L27" s="78"/>
      <c r="M27" s="79">
        <v>52</v>
      </c>
      <c r="N27" s="57">
        <v>-0.6000000000000014</v>
      </c>
      <c r="Q27" s="68">
        <v>21</v>
      </c>
      <c r="R27" s="23" t="s">
        <v>29</v>
      </c>
      <c r="S27" s="115">
        <v>98.8580352349812</v>
      </c>
      <c r="T27" s="63">
        <f t="shared" si="0"/>
        <v>98.9</v>
      </c>
      <c r="U27" s="62">
        <f t="shared" si="1"/>
        <v>98.86285993167398</v>
      </c>
      <c r="V27" s="62" t="str">
        <f t="shared" si="9"/>
        <v>×</v>
      </c>
      <c r="W27" s="63">
        <f t="shared" si="2"/>
        <v>98.9</v>
      </c>
      <c r="X27" s="71">
        <f t="shared" si="10"/>
        <v>24</v>
      </c>
      <c r="Y27" s="71">
        <f t="shared" si="11"/>
        <v>25</v>
      </c>
      <c r="Z27" s="62">
        <v>98.7732431779763</v>
      </c>
      <c r="AA27" s="63">
        <f t="shared" si="3"/>
        <v>0.0896167536976833</v>
      </c>
      <c r="AB27" s="72">
        <v>21</v>
      </c>
      <c r="AC27" s="65" t="s">
        <v>29</v>
      </c>
      <c r="AD27" s="122">
        <v>55.138943</v>
      </c>
      <c r="AE27" s="67">
        <f t="shared" si="4"/>
        <v>55.1</v>
      </c>
      <c r="AF27" s="66">
        <f t="shared" si="5"/>
        <v>55.13894281435465</v>
      </c>
      <c r="AG27" s="67" t="str">
        <f t="shared" si="6"/>
        <v>×</v>
      </c>
      <c r="AH27" s="67">
        <f t="shared" si="7"/>
        <v>55.1</v>
      </c>
      <c r="AI27" s="71">
        <f t="shared" si="12"/>
        <v>13</v>
      </c>
      <c r="AJ27" s="108">
        <f t="shared" si="13"/>
        <v>13</v>
      </c>
      <c r="AK27" s="66">
        <v>56.053472</v>
      </c>
      <c r="AL27" s="111">
        <f t="shared" si="8"/>
        <v>-0.9145291856453497</v>
      </c>
      <c r="AN27" s="68">
        <v>21</v>
      </c>
      <c r="AO27" s="23" t="s">
        <v>29</v>
      </c>
      <c r="AP27" s="112">
        <v>20490</v>
      </c>
      <c r="AQ27" s="112">
        <v>20257</v>
      </c>
      <c r="AS27" s="72">
        <v>21</v>
      </c>
      <c r="AT27" s="65" t="s">
        <v>29</v>
      </c>
      <c r="AU27" s="120">
        <v>18029</v>
      </c>
      <c r="AV27" s="121">
        <v>9941</v>
      </c>
    </row>
    <row r="28" spans="2:48" ht="21" customHeight="1">
      <c r="B28" s="68">
        <v>22</v>
      </c>
      <c r="C28" s="69"/>
      <c r="D28" s="23" t="s">
        <v>30</v>
      </c>
      <c r="E28" s="23"/>
      <c r="F28" s="57">
        <v>98.8</v>
      </c>
      <c r="G28" s="57">
        <v>0.3999999999999915</v>
      </c>
      <c r="H28" s="70"/>
      <c r="I28" s="68">
        <v>22</v>
      </c>
      <c r="J28" s="69"/>
      <c r="K28" s="23" t="s">
        <v>32</v>
      </c>
      <c r="L28" s="23"/>
      <c r="M28" s="61">
        <v>51.5</v>
      </c>
      <c r="N28" s="57">
        <v>-1</v>
      </c>
      <c r="Q28" s="68">
        <v>22</v>
      </c>
      <c r="R28" s="23" t="s">
        <v>43</v>
      </c>
      <c r="S28" s="115">
        <v>98.6012200312101</v>
      </c>
      <c r="T28" s="63">
        <f t="shared" si="0"/>
        <v>98.6</v>
      </c>
      <c r="U28" s="62">
        <f t="shared" si="1"/>
        <v>98.6012200312101</v>
      </c>
      <c r="V28" s="62" t="str">
        <f t="shared" si="9"/>
        <v>○</v>
      </c>
      <c r="W28" s="63">
        <f t="shared" si="2"/>
        <v>98.6</v>
      </c>
      <c r="X28" s="71">
        <f t="shared" si="10"/>
        <v>33</v>
      </c>
      <c r="Y28" s="71">
        <f t="shared" si="11"/>
        <v>34</v>
      </c>
      <c r="Z28" s="62">
        <v>98.3142583300445</v>
      </c>
      <c r="AA28" s="63">
        <f t="shared" si="3"/>
        <v>0.28696170116560893</v>
      </c>
      <c r="AB28" s="72">
        <v>22</v>
      </c>
      <c r="AC28" s="65" t="s">
        <v>43</v>
      </c>
      <c r="AD28" s="122">
        <v>53.050721</v>
      </c>
      <c r="AE28" s="67">
        <f t="shared" si="4"/>
        <v>53.1</v>
      </c>
      <c r="AF28" s="66">
        <f t="shared" si="5"/>
        <v>53.05072056896874</v>
      </c>
      <c r="AG28" s="67" t="str">
        <f t="shared" si="6"/>
        <v>×</v>
      </c>
      <c r="AH28" s="67">
        <f t="shared" si="7"/>
        <v>53.1</v>
      </c>
      <c r="AI28" s="71">
        <f t="shared" si="12"/>
        <v>17</v>
      </c>
      <c r="AJ28" s="108">
        <f t="shared" si="13"/>
        <v>17</v>
      </c>
      <c r="AK28" s="66">
        <v>53.851376</v>
      </c>
      <c r="AL28" s="111">
        <f t="shared" si="8"/>
        <v>-0.8006554310312595</v>
      </c>
      <c r="AN28" s="68">
        <v>22</v>
      </c>
      <c r="AO28" s="23" t="s">
        <v>43</v>
      </c>
      <c r="AP28" s="112">
        <v>35245</v>
      </c>
      <c r="AQ28" s="112">
        <v>34752</v>
      </c>
      <c r="AS28" s="72">
        <v>22</v>
      </c>
      <c r="AT28" s="65" t="s">
        <v>43</v>
      </c>
      <c r="AU28" s="120">
        <v>32058</v>
      </c>
      <c r="AV28" s="121">
        <v>17007</v>
      </c>
    </row>
    <row r="29" spans="2:48" ht="21" customHeight="1">
      <c r="B29" s="68">
        <v>23</v>
      </c>
      <c r="C29" s="69"/>
      <c r="D29" s="23" t="s">
        <v>31</v>
      </c>
      <c r="E29" s="23"/>
      <c r="F29" s="57">
        <v>98.7</v>
      </c>
      <c r="G29" s="57">
        <v>0</v>
      </c>
      <c r="H29" s="70"/>
      <c r="I29" s="68">
        <v>23</v>
      </c>
      <c r="J29" s="69"/>
      <c r="K29" s="23" t="s">
        <v>52</v>
      </c>
      <c r="L29" s="23"/>
      <c r="M29" s="61">
        <v>51.1</v>
      </c>
      <c r="N29" s="57">
        <v>0.8999999999999986</v>
      </c>
      <c r="Q29" s="68">
        <v>23</v>
      </c>
      <c r="R29" s="23" t="s">
        <v>47</v>
      </c>
      <c r="S29" s="115">
        <v>98.3582415184902</v>
      </c>
      <c r="T29" s="63">
        <f t="shared" si="0"/>
        <v>98.4</v>
      </c>
      <c r="U29" s="62">
        <f t="shared" si="1"/>
        <v>98.35824151849025</v>
      </c>
      <c r="V29" s="62" t="str">
        <f t="shared" si="9"/>
        <v>×</v>
      </c>
      <c r="W29" s="63">
        <f t="shared" si="2"/>
        <v>98.4</v>
      </c>
      <c r="X29" s="71">
        <f t="shared" si="10"/>
        <v>36</v>
      </c>
      <c r="Y29" s="71">
        <f t="shared" si="11"/>
        <v>37</v>
      </c>
      <c r="Z29" s="62">
        <v>98.1079796264856</v>
      </c>
      <c r="AA29" s="63">
        <f t="shared" si="3"/>
        <v>0.25026189200464444</v>
      </c>
      <c r="AB29" s="72">
        <v>23</v>
      </c>
      <c r="AC29" s="65" t="s">
        <v>47</v>
      </c>
      <c r="AD29" s="122">
        <v>58.745812</v>
      </c>
      <c r="AE29" s="67">
        <f t="shared" si="4"/>
        <v>58.7</v>
      </c>
      <c r="AF29" s="66">
        <f t="shared" si="5"/>
        <v>58.745812296513</v>
      </c>
      <c r="AG29" s="67" t="str">
        <f t="shared" si="6"/>
        <v>×</v>
      </c>
      <c r="AH29" s="67">
        <f t="shared" si="7"/>
        <v>58.7</v>
      </c>
      <c r="AI29" s="71">
        <f t="shared" si="12"/>
        <v>8</v>
      </c>
      <c r="AJ29" s="108">
        <f t="shared" si="13"/>
        <v>8</v>
      </c>
      <c r="AK29" s="66">
        <v>58.805181</v>
      </c>
      <c r="AL29" s="111">
        <f t="shared" si="8"/>
        <v>-0.059368703486995855</v>
      </c>
      <c r="AN29" s="68">
        <v>23</v>
      </c>
      <c r="AO29" s="23" t="s">
        <v>47</v>
      </c>
      <c r="AP29" s="112">
        <v>73336</v>
      </c>
      <c r="AQ29" s="112">
        <v>72132</v>
      </c>
      <c r="AS29" s="72">
        <v>23</v>
      </c>
      <c r="AT29" s="65" t="s">
        <v>47</v>
      </c>
      <c r="AU29" s="120">
        <v>63579</v>
      </c>
      <c r="AV29" s="121">
        <v>37350</v>
      </c>
    </row>
    <row r="30" spans="2:48" ht="21" customHeight="1">
      <c r="B30" s="68">
        <v>24</v>
      </c>
      <c r="C30" s="69"/>
      <c r="D30" s="23" t="s">
        <v>32</v>
      </c>
      <c r="E30" s="23"/>
      <c r="F30" s="57">
        <v>98.7</v>
      </c>
      <c r="G30" s="57">
        <v>0.20000000000000284</v>
      </c>
      <c r="H30" s="70"/>
      <c r="I30" s="43">
        <v>24</v>
      </c>
      <c r="J30" s="75"/>
      <c r="K30" s="24" t="s">
        <v>46</v>
      </c>
      <c r="L30" s="24"/>
      <c r="M30" s="80">
        <v>50.7</v>
      </c>
      <c r="N30" s="81">
        <v>-0.3999999999999986</v>
      </c>
      <c r="Q30" s="68">
        <v>24</v>
      </c>
      <c r="R30" s="23" t="s">
        <v>32</v>
      </c>
      <c r="S30" s="115">
        <v>98.8852789603406</v>
      </c>
      <c r="T30" s="63">
        <f t="shared" si="0"/>
        <v>98.9</v>
      </c>
      <c r="U30" s="62">
        <f t="shared" si="1"/>
        <v>98.88527896034059</v>
      </c>
      <c r="V30" s="62" t="str">
        <f t="shared" si="9"/>
        <v>×</v>
      </c>
      <c r="W30" s="63">
        <f t="shared" si="2"/>
        <v>98.9</v>
      </c>
      <c r="X30" s="71">
        <f t="shared" si="10"/>
        <v>21</v>
      </c>
      <c r="Y30" s="71">
        <f t="shared" si="11"/>
        <v>22</v>
      </c>
      <c r="Z30" s="62">
        <v>98.6907905826825</v>
      </c>
      <c r="AA30" s="63">
        <f t="shared" si="3"/>
        <v>0.19448837765808946</v>
      </c>
      <c r="AB30" s="72">
        <v>24</v>
      </c>
      <c r="AC30" s="65" t="s">
        <v>32</v>
      </c>
      <c r="AD30" s="122">
        <v>50.507773</v>
      </c>
      <c r="AE30" s="67">
        <f t="shared" si="4"/>
        <v>50.5</v>
      </c>
      <c r="AF30" s="66">
        <f t="shared" si="5"/>
        <v>50.50777331995988</v>
      </c>
      <c r="AG30" s="67" t="str">
        <f t="shared" si="6"/>
        <v>×</v>
      </c>
      <c r="AH30" s="67">
        <f t="shared" si="7"/>
        <v>50.5</v>
      </c>
      <c r="AI30" s="71">
        <f t="shared" si="12"/>
        <v>26</v>
      </c>
      <c r="AJ30" s="108">
        <f t="shared" si="13"/>
        <v>26</v>
      </c>
      <c r="AK30" s="66">
        <v>51.51989</v>
      </c>
      <c r="AL30" s="111">
        <f t="shared" si="8"/>
        <v>-1.0121166800401156</v>
      </c>
      <c r="AN30" s="68">
        <v>24</v>
      </c>
      <c r="AO30" s="23" t="s">
        <v>32</v>
      </c>
      <c r="AP30" s="112">
        <v>17852</v>
      </c>
      <c r="AQ30" s="112">
        <v>17653</v>
      </c>
      <c r="AS30" s="72">
        <v>24</v>
      </c>
      <c r="AT30" s="65" t="s">
        <v>32</v>
      </c>
      <c r="AU30" s="120">
        <v>15952</v>
      </c>
      <c r="AV30" s="121">
        <v>8057</v>
      </c>
    </row>
    <row r="31" spans="2:48" ht="21" customHeight="1">
      <c r="B31" s="68">
        <v>25</v>
      </c>
      <c r="C31" s="69"/>
      <c r="D31" s="23" t="s">
        <v>33</v>
      </c>
      <c r="E31" s="23"/>
      <c r="F31" s="57">
        <v>98.7</v>
      </c>
      <c r="G31" s="57">
        <v>0.4000000000000057</v>
      </c>
      <c r="H31" s="70"/>
      <c r="I31" s="68">
        <v>25</v>
      </c>
      <c r="J31" s="69"/>
      <c r="K31" s="23" t="s">
        <v>28</v>
      </c>
      <c r="L31" s="23"/>
      <c r="M31" s="61">
        <v>49.7</v>
      </c>
      <c r="N31" s="57">
        <v>0.29999999999999716</v>
      </c>
      <c r="Q31" s="68">
        <v>25</v>
      </c>
      <c r="R31" s="23" t="s">
        <v>23</v>
      </c>
      <c r="S31" s="115">
        <v>98.9727463312369</v>
      </c>
      <c r="T31" s="63">
        <f t="shared" si="0"/>
        <v>99</v>
      </c>
      <c r="U31" s="62">
        <f t="shared" si="1"/>
        <v>98.97274633123689</v>
      </c>
      <c r="V31" s="62" t="str">
        <f t="shared" si="9"/>
        <v>×</v>
      </c>
      <c r="W31" s="63">
        <f t="shared" si="2"/>
        <v>99</v>
      </c>
      <c r="X31" s="71">
        <f t="shared" si="10"/>
        <v>17</v>
      </c>
      <c r="Y31" s="71">
        <f t="shared" si="11"/>
        <v>18</v>
      </c>
      <c r="Z31" s="62">
        <v>98.8897370064534</v>
      </c>
      <c r="AA31" s="63">
        <f t="shared" si="3"/>
        <v>0.08300932478348955</v>
      </c>
      <c r="AB31" s="72">
        <v>25</v>
      </c>
      <c r="AC31" s="65" t="s">
        <v>23</v>
      </c>
      <c r="AD31" s="122">
        <v>54.977876</v>
      </c>
      <c r="AE31" s="67">
        <f t="shared" si="4"/>
        <v>55</v>
      </c>
      <c r="AF31" s="66">
        <f t="shared" si="5"/>
        <v>54.97787610619469</v>
      </c>
      <c r="AG31" s="67" t="str">
        <f t="shared" si="6"/>
        <v>×</v>
      </c>
      <c r="AH31" s="67">
        <f t="shared" si="7"/>
        <v>55</v>
      </c>
      <c r="AI31" s="71">
        <f t="shared" si="12"/>
        <v>14</v>
      </c>
      <c r="AJ31" s="108">
        <f t="shared" si="13"/>
        <v>14</v>
      </c>
      <c r="AK31" s="66">
        <v>55.542071</v>
      </c>
      <c r="AL31" s="111">
        <f t="shared" si="8"/>
        <v>-0.5641948938053076</v>
      </c>
      <c r="AN31" s="68">
        <v>25</v>
      </c>
      <c r="AO31" s="23" t="s">
        <v>23</v>
      </c>
      <c r="AP31" s="112">
        <v>14310</v>
      </c>
      <c r="AQ31" s="112">
        <v>14163</v>
      </c>
      <c r="AS31" s="72">
        <v>25</v>
      </c>
      <c r="AT31" s="65" t="s">
        <v>23</v>
      </c>
      <c r="AU31" s="120">
        <v>12656</v>
      </c>
      <c r="AV31" s="121">
        <v>6958</v>
      </c>
    </row>
    <row r="32" spans="2:48" ht="21" customHeight="1">
      <c r="B32" s="68">
        <v>26</v>
      </c>
      <c r="C32" s="69"/>
      <c r="D32" s="23" t="s">
        <v>34</v>
      </c>
      <c r="E32" s="23"/>
      <c r="F32" s="57">
        <v>98.6</v>
      </c>
      <c r="G32" s="57">
        <v>0.10000000000000853</v>
      </c>
      <c r="H32" s="70"/>
      <c r="I32" s="68">
        <v>26</v>
      </c>
      <c r="J32" s="69"/>
      <c r="K32" s="23" t="s">
        <v>30</v>
      </c>
      <c r="L32" s="23"/>
      <c r="M32" s="61">
        <v>49.4</v>
      </c>
      <c r="N32" s="57">
        <v>-1.4000000000000057</v>
      </c>
      <c r="Q32" s="68">
        <v>26</v>
      </c>
      <c r="R32" s="23" t="s">
        <v>18</v>
      </c>
      <c r="S32" s="115">
        <v>98.9539662114483</v>
      </c>
      <c r="T32" s="63">
        <f t="shared" si="0"/>
        <v>99</v>
      </c>
      <c r="U32" s="62">
        <f t="shared" si="1"/>
        <v>98.9499896244034</v>
      </c>
      <c r="V32" s="62" t="str">
        <f t="shared" si="9"/>
        <v>×</v>
      </c>
      <c r="W32" s="63">
        <f t="shared" si="2"/>
        <v>98.9</v>
      </c>
      <c r="X32" s="71">
        <f t="shared" si="10"/>
        <v>18</v>
      </c>
      <c r="Y32" s="71">
        <f t="shared" si="11"/>
        <v>19</v>
      </c>
      <c r="Z32" s="62">
        <v>99.0091210613599</v>
      </c>
      <c r="AA32" s="63">
        <f t="shared" si="3"/>
        <v>-0.05913143695650547</v>
      </c>
      <c r="AB32" s="72">
        <v>26</v>
      </c>
      <c r="AC32" s="65" t="s">
        <v>18</v>
      </c>
      <c r="AD32" s="122">
        <v>66.457721</v>
      </c>
      <c r="AE32" s="67">
        <f t="shared" si="4"/>
        <v>66.5</v>
      </c>
      <c r="AF32" s="66">
        <f t="shared" si="5"/>
        <v>66.45772147459782</v>
      </c>
      <c r="AG32" s="67" t="str">
        <f t="shared" si="6"/>
        <v>×</v>
      </c>
      <c r="AH32" s="67">
        <f t="shared" si="7"/>
        <v>66.5</v>
      </c>
      <c r="AI32" s="71">
        <f t="shared" si="12"/>
        <v>2</v>
      </c>
      <c r="AJ32" s="108">
        <f t="shared" si="13"/>
        <v>2</v>
      </c>
      <c r="AK32" s="66">
        <v>66.398154</v>
      </c>
      <c r="AL32" s="111">
        <f t="shared" si="8"/>
        <v>0.059567474597812975</v>
      </c>
      <c r="AN32" s="68">
        <v>26</v>
      </c>
      <c r="AO32" s="23" t="s">
        <v>18</v>
      </c>
      <c r="AP32" s="112">
        <v>24095</v>
      </c>
      <c r="AQ32" s="112">
        <v>23842</v>
      </c>
      <c r="AS32" s="72">
        <v>26</v>
      </c>
      <c r="AT32" s="65" t="s">
        <v>18</v>
      </c>
      <c r="AU32" s="120">
        <v>22813</v>
      </c>
      <c r="AV32" s="121">
        <v>15161</v>
      </c>
    </row>
    <row r="33" spans="2:48" ht="21" customHeight="1">
      <c r="B33" s="68">
        <v>27</v>
      </c>
      <c r="C33" s="69"/>
      <c r="D33" s="23" t="s">
        <v>35</v>
      </c>
      <c r="E33" s="23"/>
      <c r="F33" s="57">
        <v>98.6</v>
      </c>
      <c r="G33" s="57">
        <v>0.30000000000001137</v>
      </c>
      <c r="H33" s="70"/>
      <c r="I33" s="68">
        <v>27</v>
      </c>
      <c r="J33" s="69"/>
      <c r="K33" s="23" t="s">
        <v>12</v>
      </c>
      <c r="L33" s="23"/>
      <c r="M33" s="61">
        <v>48.8</v>
      </c>
      <c r="N33" s="57">
        <v>1.7000000000000028</v>
      </c>
      <c r="Q33" s="68">
        <v>27</v>
      </c>
      <c r="R33" s="23" t="s">
        <v>45</v>
      </c>
      <c r="S33" s="115">
        <v>98.3443548776367</v>
      </c>
      <c r="T33" s="63">
        <f t="shared" si="0"/>
        <v>98.3</v>
      </c>
      <c r="U33" s="62">
        <f t="shared" si="1"/>
        <v>98.34437485670155</v>
      </c>
      <c r="V33" s="62" t="str">
        <f t="shared" si="9"/>
        <v>×</v>
      </c>
      <c r="W33" s="63">
        <f t="shared" si="2"/>
        <v>98.3</v>
      </c>
      <c r="X33" s="71">
        <f t="shared" si="10"/>
        <v>37</v>
      </c>
      <c r="Y33" s="110">
        <f t="shared" si="11"/>
        <v>38</v>
      </c>
      <c r="Z33" s="62">
        <v>98.1855995410212</v>
      </c>
      <c r="AA33" s="63">
        <f t="shared" si="3"/>
        <v>0.15877531568034442</v>
      </c>
      <c r="AB33" s="72">
        <v>27</v>
      </c>
      <c r="AC33" s="65" t="s">
        <v>45</v>
      </c>
      <c r="AD33" s="122">
        <v>60.490774</v>
      </c>
      <c r="AE33" s="67">
        <f t="shared" si="4"/>
        <v>60.5</v>
      </c>
      <c r="AF33" s="66">
        <f t="shared" si="5"/>
        <v>60.49077446145162</v>
      </c>
      <c r="AG33" s="67" t="str">
        <f t="shared" si="6"/>
        <v>×</v>
      </c>
      <c r="AH33" s="67">
        <f t="shared" si="7"/>
        <v>60.5</v>
      </c>
      <c r="AI33" s="71">
        <f t="shared" si="12"/>
        <v>5</v>
      </c>
      <c r="AJ33" s="108">
        <f t="shared" si="13"/>
        <v>5</v>
      </c>
      <c r="AK33" s="66">
        <v>59.437795</v>
      </c>
      <c r="AL33" s="111">
        <f t="shared" si="8"/>
        <v>1.0529794614516206</v>
      </c>
      <c r="AN33" s="68">
        <v>27</v>
      </c>
      <c r="AO33" s="23" t="s">
        <v>45</v>
      </c>
      <c r="AP33" s="112">
        <v>82869</v>
      </c>
      <c r="AQ33" s="112">
        <v>81497</v>
      </c>
      <c r="AS33" s="72">
        <v>27</v>
      </c>
      <c r="AT33" s="65" t="s">
        <v>45</v>
      </c>
      <c r="AU33" s="120">
        <v>74413</v>
      </c>
      <c r="AV33" s="121">
        <v>45013</v>
      </c>
    </row>
    <row r="34" spans="2:48" ht="21" customHeight="1">
      <c r="B34" s="68">
        <v>28</v>
      </c>
      <c r="C34" s="69"/>
      <c r="D34" s="23" t="s">
        <v>36</v>
      </c>
      <c r="E34" s="23"/>
      <c r="F34" s="57">
        <v>98.6</v>
      </c>
      <c r="G34" s="57">
        <v>0</v>
      </c>
      <c r="H34" s="70"/>
      <c r="I34" s="68">
        <v>28</v>
      </c>
      <c r="J34" s="69"/>
      <c r="K34" s="23" t="s">
        <v>26</v>
      </c>
      <c r="L34" s="23"/>
      <c r="M34" s="61">
        <v>48.1</v>
      </c>
      <c r="N34" s="57">
        <v>-1.8000000000000043</v>
      </c>
      <c r="Q34" s="68">
        <v>28</v>
      </c>
      <c r="R34" s="23" t="s">
        <v>39</v>
      </c>
      <c r="S34" s="115">
        <v>98.6611779368167</v>
      </c>
      <c r="T34" s="63">
        <f t="shared" si="0"/>
        <v>98.7</v>
      </c>
      <c r="U34" s="62">
        <f t="shared" si="1"/>
        <v>98.66117793681666</v>
      </c>
      <c r="V34" s="62" t="str">
        <f t="shared" si="9"/>
        <v>×</v>
      </c>
      <c r="W34" s="63">
        <f t="shared" si="2"/>
        <v>98.7</v>
      </c>
      <c r="X34" s="71">
        <f t="shared" si="10"/>
        <v>32</v>
      </c>
      <c r="Y34" s="71">
        <f t="shared" si="11"/>
        <v>33</v>
      </c>
      <c r="Z34" s="62">
        <v>98.5554041695441</v>
      </c>
      <c r="AA34" s="63">
        <f t="shared" si="3"/>
        <v>0.10577376727255228</v>
      </c>
      <c r="AB34" s="72">
        <v>28</v>
      </c>
      <c r="AC34" s="65" t="s">
        <v>39</v>
      </c>
      <c r="AD34" s="122">
        <v>60.624283</v>
      </c>
      <c r="AE34" s="67">
        <f t="shared" si="4"/>
        <v>60.6</v>
      </c>
      <c r="AF34" s="66">
        <f t="shared" si="5"/>
        <v>60.62428345843518</v>
      </c>
      <c r="AG34" s="67" t="str">
        <f t="shared" si="6"/>
        <v>×</v>
      </c>
      <c r="AH34" s="67">
        <f t="shared" si="7"/>
        <v>60.6</v>
      </c>
      <c r="AI34" s="71">
        <f t="shared" si="12"/>
        <v>4</v>
      </c>
      <c r="AJ34" s="108">
        <f t="shared" si="13"/>
        <v>4</v>
      </c>
      <c r="AK34" s="66">
        <v>60.790896</v>
      </c>
      <c r="AL34" s="111">
        <f t="shared" si="8"/>
        <v>-0.16661254156481675</v>
      </c>
      <c r="AN34" s="68">
        <v>28</v>
      </c>
      <c r="AO34" s="23" t="s">
        <v>39</v>
      </c>
      <c r="AP34" s="112">
        <v>52957</v>
      </c>
      <c r="AQ34" s="112">
        <v>52248</v>
      </c>
      <c r="AS34" s="72">
        <v>28</v>
      </c>
      <c r="AT34" s="65" t="s">
        <v>39</v>
      </c>
      <c r="AU34" s="120">
        <v>46229</v>
      </c>
      <c r="AV34" s="121">
        <v>28026</v>
      </c>
    </row>
    <row r="35" spans="2:48" ht="21" customHeight="1">
      <c r="B35" s="68">
        <v>29</v>
      </c>
      <c r="C35" s="69"/>
      <c r="D35" s="23" t="s">
        <v>37</v>
      </c>
      <c r="E35" s="23"/>
      <c r="F35" s="57">
        <v>98.6</v>
      </c>
      <c r="G35" s="57">
        <v>0.20000000000000284</v>
      </c>
      <c r="H35" s="70"/>
      <c r="I35" s="68">
        <v>29</v>
      </c>
      <c r="J35" s="69"/>
      <c r="K35" s="23" t="s">
        <v>25</v>
      </c>
      <c r="L35" s="23"/>
      <c r="M35" s="80">
        <v>47.6</v>
      </c>
      <c r="N35" s="57">
        <v>-0.3999999999999986</v>
      </c>
      <c r="Q35" s="68">
        <v>29</v>
      </c>
      <c r="R35" s="23" t="s">
        <v>31</v>
      </c>
      <c r="S35" s="115">
        <v>98.8785329999242</v>
      </c>
      <c r="T35" s="63">
        <f t="shared" si="0"/>
        <v>98.9</v>
      </c>
      <c r="U35" s="62">
        <f t="shared" si="1"/>
        <v>98.87853299992423</v>
      </c>
      <c r="V35" s="62" t="str">
        <f t="shared" si="9"/>
        <v>×</v>
      </c>
      <c r="W35" s="63">
        <f t="shared" si="2"/>
        <v>98.9</v>
      </c>
      <c r="X35" s="71">
        <f t="shared" si="10"/>
        <v>23</v>
      </c>
      <c r="Y35" s="71">
        <f t="shared" si="11"/>
        <v>24</v>
      </c>
      <c r="Z35" s="62">
        <v>98.7459900845728</v>
      </c>
      <c r="AA35" s="63">
        <f t="shared" si="3"/>
        <v>0.13254291535143636</v>
      </c>
      <c r="AB35" s="72">
        <v>29</v>
      </c>
      <c r="AC35" s="65" t="s">
        <v>31</v>
      </c>
      <c r="AD35" s="122">
        <v>58.903193</v>
      </c>
      <c r="AE35" s="67">
        <f t="shared" si="4"/>
        <v>58.9</v>
      </c>
      <c r="AF35" s="66">
        <f t="shared" si="5"/>
        <v>58.90319344591205</v>
      </c>
      <c r="AG35" s="67" t="str">
        <f t="shared" si="6"/>
        <v>×</v>
      </c>
      <c r="AH35" s="67">
        <f t="shared" si="7"/>
        <v>58.9</v>
      </c>
      <c r="AI35" s="71">
        <f t="shared" si="12"/>
        <v>7</v>
      </c>
      <c r="AJ35" s="108">
        <f t="shared" si="13"/>
        <v>7</v>
      </c>
      <c r="AK35" s="66">
        <v>60</v>
      </c>
      <c r="AL35" s="111">
        <f t="shared" si="8"/>
        <v>-1.096806554087948</v>
      </c>
      <c r="AN35" s="68">
        <v>29</v>
      </c>
      <c r="AO35" s="23" t="s">
        <v>31</v>
      </c>
      <c r="AP35" s="112">
        <v>13197</v>
      </c>
      <c r="AQ35" s="112">
        <v>13049</v>
      </c>
      <c r="AS35" s="72">
        <v>29</v>
      </c>
      <c r="AT35" s="65" t="s">
        <v>31</v>
      </c>
      <c r="AU35" s="120">
        <v>11962</v>
      </c>
      <c r="AV35" s="121">
        <v>7046</v>
      </c>
    </row>
    <row r="36" spans="2:48" ht="21" customHeight="1">
      <c r="B36" s="68">
        <v>30</v>
      </c>
      <c r="C36" s="69"/>
      <c r="D36" s="23" t="s">
        <v>38</v>
      </c>
      <c r="E36" s="23"/>
      <c r="F36" s="57">
        <v>98.6</v>
      </c>
      <c r="G36" s="57">
        <v>-0.19999999999998863</v>
      </c>
      <c r="H36" s="70"/>
      <c r="I36" s="68">
        <v>30</v>
      </c>
      <c r="J36" s="69"/>
      <c r="K36" s="23" t="s">
        <v>36</v>
      </c>
      <c r="L36" s="23"/>
      <c r="M36" s="61">
        <v>47</v>
      </c>
      <c r="N36" s="57">
        <v>-1</v>
      </c>
      <c r="Q36" s="68">
        <v>30</v>
      </c>
      <c r="R36" s="23" t="s">
        <v>25</v>
      </c>
      <c r="S36" s="115">
        <v>99.1675447839832</v>
      </c>
      <c r="T36" s="63">
        <f t="shared" si="0"/>
        <v>99.2</v>
      </c>
      <c r="U36" s="62">
        <f t="shared" si="1"/>
        <v>99.16754478398315</v>
      </c>
      <c r="V36" s="62" t="str">
        <f t="shared" si="9"/>
        <v>×</v>
      </c>
      <c r="W36" s="63">
        <f t="shared" si="2"/>
        <v>99.2</v>
      </c>
      <c r="X36" s="71">
        <f t="shared" si="10"/>
        <v>6</v>
      </c>
      <c r="Y36" s="71">
        <f t="shared" si="11"/>
        <v>6</v>
      </c>
      <c r="Z36" s="62">
        <v>98.8550799381125</v>
      </c>
      <c r="AA36" s="63">
        <f t="shared" si="3"/>
        <v>0.31246484587065027</v>
      </c>
      <c r="AB36" s="72">
        <v>30</v>
      </c>
      <c r="AC36" s="65" t="s">
        <v>25</v>
      </c>
      <c r="AD36" s="122">
        <v>49.528302</v>
      </c>
      <c r="AE36" s="67">
        <f t="shared" si="4"/>
        <v>49.5</v>
      </c>
      <c r="AF36" s="66">
        <f t="shared" si="5"/>
        <v>49.528301886792455</v>
      </c>
      <c r="AG36" s="67" t="str">
        <f t="shared" si="6"/>
        <v>×</v>
      </c>
      <c r="AH36" s="67">
        <f t="shared" si="7"/>
        <v>49.5</v>
      </c>
      <c r="AI36" s="71">
        <f t="shared" si="12"/>
        <v>27</v>
      </c>
      <c r="AJ36" s="108">
        <f t="shared" si="13"/>
        <v>27</v>
      </c>
      <c r="AK36" s="66">
        <v>47.604922</v>
      </c>
      <c r="AL36" s="111">
        <f t="shared" si="8"/>
        <v>1.9233798867924534</v>
      </c>
      <c r="AN36" s="68">
        <v>30</v>
      </c>
      <c r="AO36" s="23" t="s">
        <v>25</v>
      </c>
      <c r="AP36" s="112">
        <v>9490</v>
      </c>
      <c r="AQ36" s="112">
        <v>9411</v>
      </c>
      <c r="AS36" s="72">
        <v>30</v>
      </c>
      <c r="AT36" s="65" t="s">
        <v>25</v>
      </c>
      <c r="AU36" s="120">
        <v>8904</v>
      </c>
      <c r="AV36" s="121">
        <v>4410</v>
      </c>
    </row>
    <row r="37" spans="2:48" ht="21" customHeight="1">
      <c r="B37" s="68">
        <v>31</v>
      </c>
      <c r="C37" s="69"/>
      <c r="D37" s="23" t="s">
        <v>39</v>
      </c>
      <c r="E37" s="23"/>
      <c r="F37" s="57">
        <v>98.6</v>
      </c>
      <c r="G37" s="57">
        <v>-0.19999999999998863</v>
      </c>
      <c r="H37" s="70"/>
      <c r="I37" s="68">
        <v>31</v>
      </c>
      <c r="J37" s="69"/>
      <c r="K37" s="23" t="s">
        <v>49</v>
      </c>
      <c r="L37" s="23"/>
      <c r="M37" s="80">
        <v>46.9</v>
      </c>
      <c r="N37" s="57">
        <v>-0.20000000000000284</v>
      </c>
      <c r="Q37" s="68">
        <v>31</v>
      </c>
      <c r="R37" s="23" t="s">
        <v>37</v>
      </c>
      <c r="S37" s="115">
        <v>98.7095601599419</v>
      </c>
      <c r="T37" s="63">
        <f t="shared" si="0"/>
        <v>98.7</v>
      </c>
      <c r="U37" s="62">
        <f t="shared" si="1"/>
        <v>98.70956015994184</v>
      </c>
      <c r="V37" s="62" t="str">
        <f t="shared" si="9"/>
        <v>×</v>
      </c>
      <c r="W37" s="63">
        <f t="shared" si="2"/>
        <v>98.7</v>
      </c>
      <c r="X37" s="71">
        <f t="shared" si="10"/>
        <v>30</v>
      </c>
      <c r="Y37" s="71">
        <f t="shared" si="11"/>
        <v>31</v>
      </c>
      <c r="Z37" s="62">
        <v>98.6276303751144</v>
      </c>
      <c r="AA37" s="63">
        <f t="shared" si="3"/>
        <v>0.0819297848274374</v>
      </c>
      <c r="AB37" s="72">
        <v>31</v>
      </c>
      <c r="AC37" s="65" t="s">
        <v>37</v>
      </c>
      <c r="AD37" s="122">
        <v>43.469388</v>
      </c>
      <c r="AE37" s="67">
        <f t="shared" si="4"/>
        <v>43.5</v>
      </c>
      <c r="AF37" s="66">
        <f t="shared" si="5"/>
        <v>43.46938775510204</v>
      </c>
      <c r="AG37" s="67" t="str">
        <f t="shared" si="6"/>
        <v>×</v>
      </c>
      <c r="AH37" s="67">
        <f t="shared" si="7"/>
        <v>43.5</v>
      </c>
      <c r="AI37" s="71">
        <f t="shared" si="12"/>
        <v>41</v>
      </c>
      <c r="AJ37" s="108">
        <f t="shared" si="13"/>
        <v>42</v>
      </c>
      <c r="AK37" s="66">
        <v>41.958457</v>
      </c>
      <c r="AL37" s="111">
        <f t="shared" si="8"/>
        <v>1.510930755102038</v>
      </c>
      <c r="AN37" s="68">
        <v>31</v>
      </c>
      <c r="AO37" s="23" t="s">
        <v>37</v>
      </c>
      <c r="AP37" s="112">
        <v>5502</v>
      </c>
      <c r="AQ37" s="112">
        <v>5431</v>
      </c>
      <c r="AS37" s="72">
        <v>31</v>
      </c>
      <c r="AT37" s="65" t="s">
        <v>37</v>
      </c>
      <c r="AU37" s="120">
        <v>4900</v>
      </c>
      <c r="AV37" s="121">
        <v>2130</v>
      </c>
    </row>
    <row r="38" spans="2:48" ht="21" customHeight="1">
      <c r="B38" s="68">
        <v>32</v>
      </c>
      <c r="C38" s="69"/>
      <c r="D38" s="23" t="s">
        <v>40</v>
      </c>
      <c r="E38" s="23"/>
      <c r="F38" s="57">
        <v>98.5</v>
      </c>
      <c r="G38" s="57">
        <v>0</v>
      </c>
      <c r="H38" s="70"/>
      <c r="I38" s="68">
        <v>32</v>
      </c>
      <c r="J38" s="69"/>
      <c r="K38" s="23" t="s">
        <v>10</v>
      </c>
      <c r="L38" s="23"/>
      <c r="M38" s="61">
        <v>46.7</v>
      </c>
      <c r="N38" s="57">
        <v>-0.8999999999999986</v>
      </c>
      <c r="Q38" s="68">
        <v>32</v>
      </c>
      <c r="R38" s="23" t="s">
        <v>16</v>
      </c>
      <c r="S38" s="115">
        <v>99.0548497056089</v>
      </c>
      <c r="T38" s="63">
        <f t="shared" si="0"/>
        <v>99.1</v>
      </c>
      <c r="U38" s="62">
        <f t="shared" si="1"/>
        <v>99.05484970560893</v>
      </c>
      <c r="V38" s="62" t="str">
        <f t="shared" si="9"/>
        <v>×</v>
      </c>
      <c r="W38" s="63">
        <f t="shared" si="2"/>
        <v>99.1</v>
      </c>
      <c r="X38" s="71">
        <f t="shared" si="10"/>
        <v>10</v>
      </c>
      <c r="Y38" s="71">
        <f t="shared" si="11"/>
        <v>11</v>
      </c>
      <c r="Z38" s="62">
        <v>99.0522063393412</v>
      </c>
      <c r="AA38" s="63">
        <f t="shared" si="3"/>
        <v>0.002643366267733427</v>
      </c>
      <c r="AB38" s="72">
        <v>32</v>
      </c>
      <c r="AC38" s="65" t="s">
        <v>16</v>
      </c>
      <c r="AD38" s="122">
        <v>47.078747</v>
      </c>
      <c r="AE38" s="67">
        <f t="shared" si="4"/>
        <v>47.1</v>
      </c>
      <c r="AF38" s="66">
        <f t="shared" si="5"/>
        <v>47.07874682472481</v>
      </c>
      <c r="AG38" s="67" t="str">
        <f t="shared" si="6"/>
        <v>×</v>
      </c>
      <c r="AH38" s="67">
        <f t="shared" si="7"/>
        <v>47.1</v>
      </c>
      <c r="AI38" s="71">
        <f t="shared" si="12"/>
        <v>31</v>
      </c>
      <c r="AJ38" s="108">
        <f t="shared" si="13"/>
        <v>31</v>
      </c>
      <c r="AK38" s="66">
        <v>46.28821</v>
      </c>
      <c r="AL38" s="111">
        <f t="shared" si="8"/>
        <v>0.7905368247248106</v>
      </c>
      <c r="AN38" s="68">
        <v>32</v>
      </c>
      <c r="AO38" s="23" t="s">
        <v>16</v>
      </c>
      <c r="AP38" s="112">
        <v>6454</v>
      </c>
      <c r="AQ38" s="112">
        <v>6393</v>
      </c>
      <c r="AS38" s="72">
        <v>32</v>
      </c>
      <c r="AT38" s="65" t="s">
        <v>16</v>
      </c>
      <c r="AU38" s="120">
        <v>5905</v>
      </c>
      <c r="AV38" s="121">
        <v>2780</v>
      </c>
    </row>
    <row r="39" spans="2:48" ht="21" customHeight="1">
      <c r="B39" s="68">
        <v>33</v>
      </c>
      <c r="C39" s="69"/>
      <c r="D39" s="23" t="s">
        <v>41</v>
      </c>
      <c r="E39" s="23"/>
      <c r="F39" s="57">
        <v>98.4</v>
      </c>
      <c r="G39" s="57">
        <v>0.09999999999999432</v>
      </c>
      <c r="H39" s="70"/>
      <c r="I39" s="68">
        <v>33</v>
      </c>
      <c r="J39" s="69"/>
      <c r="K39" s="23" t="s">
        <v>16</v>
      </c>
      <c r="L39" s="23"/>
      <c r="M39" s="61">
        <v>46.3</v>
      </c>
      <c r="N39" s="57">
        <v>-0.30000000000000426</v>
      </c>
      <c r="Q39" s="68">
        <v>33</v>
      </c>
      <c r="R39" s="23" t="s">
        <v>46</v>
      </c>
      <c r="S39" s="115">
        <v>98.6638763683194</v>
      </c>
      <c r="T39" s="63">
        <f t="shared" si="0"/>
        <v>98.7</v>
      </c>
      <c r="U39" s="62">
        <f t="shared" si="1"/>
        <v>98.66387636831938</v>
      </c>
      <c r="V39" s="62" t="str">
        <f t="shared" si="9"/>
        <v>×</v>
      </c>
      <c r="W39" s="63">
        <f t="shared" si="2"/>
        <v>98.7</v>
      </c>
      <c r="X39" s="71">
        <f t="shared" si="10"/>
        <v>31</v>
      </c>
      <c r="Y39" s="71">
        <f t="shared" si="11"/>
        <v>32</v>
      </c>
      <c r="Z39" s="62">
        <v>98.1615055046369</v>
      </c>
      <c r="AA39" s="63">
        <f t="shared" si="3"/>
        <v>0.5023708636824722</v>
      </c>
      <c r="AB39" s="72">
        <v>33</v>
      </c>
      <c r="AC39" s="65" t="s">
        <v>46</v>
      </c>
      <c r="AD39" s="122">
        <v>50.547508</v>
      </c>
      <c r="AE39" s="67">
        <f t="shared" si="4"/>
        <v>50.5</v>
      </c>
      <c r="AF39" s="66">
        <f t="shared" si="5"/>
        <v>50.54750769932702</v>
      </c>
      <c r="AG39" s="67" t="str">
        <f t="shared" si="6"/>
        <v>×</v>
      </c>
      <c r="AH39" s="67">
        <f t="shared" si="7"/>
        <v>50.5</v>
      </c>
      <c r="AI39" s="71">
        <f t="shared" si="12"/>
        <v>25</v>
      </c>
      <c r="AJ39" s="108">
        <f t="shared" si="13"/>
        <v>25</v>
      </c>
      <c r="AK39" s="66">
        <v>50.683455</v>
      </c>
      <c r="AL39" s="111">
        <f t="shared" si="8"/>
        <v>-0.13594730067298144</v>
      </c>
      <c r="AN39" s="68">
        <v>33</v>
      </c>
      <c r="AO39" s="23" t="s">
        <v>46</v>
      </c>
      <c r="AP39" s="112">
        <v>18636</v>
      </c>
      <c r="AQ39" s="112">
        <v>18387</v>
      </c>
      <c r="AS39" s="72">
        <v>33</v>
      </c>
      <c r="AT39" s="65" t="s">
        <v>46</v>
      </c>
      <c r="AU39" s="120">
        <v>17534</v>
      </c>
      <c r="AV39" s="121">
        <v>8863</v>
      </c>
    </row>
    <row r="40" spans="2:48" ht="21" customHeight="1">
      <c r="B40" s="43">
        <v>34</v>
      </c>
      <c r="C40" s="75"/>
      <c r="D40" s="23" t="s">
        <v>42</v>
      </c>
      <c r="E40" s="23"/>
      <c r="F40" s="57">
        <v>98.4</v>
      </c>
      <c r="G40" s="57">
        <v>-0.09999999999999432</v>
      </c>
      <c r="H40" s="70"/>
      <c r="I40" s="43">
        <v>34</v>
      </c>
      <c r="J40" s="75"/>
      <c r="K40" s="23" t="s">
        <v>15</v>
      </c>
      <c r="L40" s="23"/>
      <c r="M40" s="61">
        <v>45.6</v>
      </c>
      <c r="N40" s="57">
        <v>-1.7000000000000028</v>
      </c>
      <c r="Q40" s="68">
        <v>34</v>
      </c>
      <c r="R40" s="23" t="s">
        <v>41</v>
      </c>
      <c r="S40" s="115">
        <v>98.5959497101558</v>
      </c>
      <c r="T40" s="63">
        <f t="shared" si="0"/>
        <v>98.6</v>
      </c>
      <c r="U40" s="62">
        <f t="shared" si="1"/>
        <v>98.59594971015584</v>
      </c>
      <c r="V40" s="62" t="str">
        <f t="shared" si="9"/>
        <v>×</v>
      </c>
      <c r="W40" s="63">
        <f t="shared" si="2"/>
        <v>98.6</v>
      </c>
      <c r="X40" s="71">
        <f t="shared" si="10"/>
        <v>34</v>
      </c>
      <c r="Y40" s="71">
        <f t="shared" si="11"/>
        <v>35</v>
      </c>
      <c r="Z40" s="62">
        <v>98.3976038936728</v>
      </c>
      <c r="AA40" s="63">
        <f t="shared" si="3"/>
        <v>0.19834581648304095</v>
      </c>
      <c r="AB40" s="72">
        <v>34</v>
      </c>
      <c r="AC40" s="65" t="s">
        <v>41</v>
      </c>
      <c r="AD40" s="122">
        <v>59.949719</v>
      </c>
      <c r="AE40" s="67">
        <f t="shared" si="4"/>
        <v>59.9</v>
      </c>
      <c r="AF40" s="66">
        <f t="shared" si="5"/>
        <v>59.94971876597921</v>
      </c>
      <c r="AG40" s="67" t="str">
        <f t="shared" si="6"/>
        <v>×</v>
      </c>
      <c r="AH40" s="67">
        <f t="shared" si="7"/>
        <v>59.9</v>
      </c>
      <c r="AI40" s="71">
        <f t="shared" si="12"/>
        <v>6</v>
      </c>
      <c r="AJ40" s="108">
        <f t="shared" si="13"/>
        <v>6</v>
      </c>
      <c r="AK40" s="66">
        <v>60.034515</v>
      </c>
      <c r="AL40" s="111">
        <f t="shared" si="8"/>
        <v>-0.08479623402078573</v>
      </c>
      <c r="AN40" s="68">
        <v>34</v>
      </c>
      <c r="AO40" s="23" t="s">
        <v>41</v>
      </c>
      <c r="AP40" s="112">
        <v>26566</v>
      </c>
      <c r="AQ40" s="112">
        <v>26193</v>
      </c>
      <c r="AS40" s="72">
        <v>34</v>
      </c>
      <c r="AT40" s="65" t="s">
        <v>41</v>
      </c>
      <c r="AU40" s="120">
        <v>23468</v>
      </c>
      <c r="AV40" s="121">
        <v>14069</v>
      </c>
    </row>
    <row r="41" spans="2:48" ht="21" customHeight="1">
      <c r="B41" s="68">
        <v>35</v>
      </c>
      <c r="C41" s="69"/>
      <c r="D41" s="23" t="s">
        <v>43</v>
      </c>
      <c r="E41" s="23"/>
      <c r="F41" s="57">
        <v>98.3</v>
      </c>
      <c r="G41" s="57">
        <v>0.10000000000000853</v>
      </c>
      <c r="H41" s="70"/>
      <c r="I41" s="68">
        <v>35</v>
      </c>
      <c r="J41" s="69"/>
      <c r="K41" s="23" t="s">
        <v>11</v>
      </c>
      <c r="L41" s="23"/>
      <c r="M41" s="61">
        <v>45.1</v>
      </c>
      <c r="N41" s="57">
        <v>0.5</v>
      </c>
      <c r="Q41" s="68">
        <v>35</v>
      </c>
      <c r="R41" s="23" t="s">
        <v>48</v>
      </c>
      <c r="S41" s="115">
        <v>98.2287529785544</v>
      </c>
      <c r="T41" s="63">
        <f t="shared" si="0"/>
        <v>98.2</v>
      </c>
      <c r="U41" s="62">
        <f t="shared" si="1"/>
        <v>98.22875297855441</v>
      </c>
      <c r="V41" s="62" t="str">
        <f t="shared" si="9"/>
        <v>×</v>
      </c>
      <c r="W41" s="63">
        <f t="shared" si="2"/>
        <v>98.2</v>
      </c>
      <c r="X41" s="71">
        <f t="shared" si="10"/>
        <v>41</v>
      </c>
      <c r="Y41" s="71">
        <f t="shared" si="11"/>
        <v>42</v>
      </c>
      <c r="Z41" s="62">
        <v>98.0884762424905</v>
      </c>
      <c r="AA41" s="63">
        <f t="shared" si="3"/>
        <v>0.14027673606391033</v>
      </c>
      <c r="AB41" s="72">
        <v>35</v>
      </c>
      <c r="AC41" s="65" t="s">
        <v>48</v>
      </c>
      <c r="AD41" s="122">
        <v>42.71664</v>
      </c>
      <c r="AE41" s="67">
        <f t="shared" si="4"/>
        <v>42.7</v>
      </c>
      <c r="AF41" s="66">
        <f t="shared" si="5"/>
        <v>42.71664008506114</v>
      </c>
      <c r="AG41" s="67" t="str">
        <f t="shared" si="6"/>
        <v>×</v>
      </c>
      <c r="AH41" s="67">
        <f t="shared" si="7"/>
        <v>42.7</v>
      </c>
      <c r="AI41" s="71">
        <f t="shared" si="12"/>
        <v>44</v>
      </c>
      <c r="AJ41" s="108">
        <f t="shared" si="13"/>
        <v>45</v>
      </c>
      <c r="AK41" s="66">
        <v>43.429375</v>
      </c>
      <c r="AL41" s="111">
        <f t="shared" si="8"/>
        <v>-0.7127349149388635</v>
      </c>
      <c r="AN41" s="68">
        <v>35</v>
      </c>
      <c r="AO41" s="23" t="s">
        <v>48</v>
      </c>
      <c r="AP41" s="112">
        <v>12590</v>
      </c>
      <c r="AQ41" s="112">
        <v>12367</v>
      </c>
      <c r="AS41" s="72">
        <v>35</v>
      </c>
      <c r="AT41" s="65" t="s">
        <v>48</v>
      </c>
      <c r="AU41" s="120">
        <v>11286</v>
      </c>
      <c r="AV41" s="121">
        <v>4821</v>
      </c>
    </row>
    <row r="42" spans="2:48" ht="21" customHeight="1">
      <c r="B42" s="76">
        <v>36</v>
      </c>
      <c r="C42" s="77"/>
      <c r="D42" s="78" t="s">
        <v>44</v>
      </c>
      <c r="E42" s="78"/>
      <c r="F42" s="81">
        <v>98.2</v>
      </c>
      <c r="G42" s="57">
        <v>0.10000000000000853</v>
      </c>
      <c r="H42" s="70"/>
      <c r="I42" s="68">
        <v>36</v>
      </c>
      <c r="J42" s="69"/>
      <c r="K42" s="23" t="s">
        <v>19</v>
      </c>
      <c r="L42" s="23"/>
      <c r="M42" s="61">
        <v>44.4</v>
      </c>
      <c r="N42" s="57">
        <v>0.19999999999999574</v>
      </c>
      <c r="Q42" s="68">
        <v>36</v>
      </c>
      <c r="R42" s="23" t="s">
        <v>30</v>
      </c>
      <c r="S42" s="115">
        <v>99.0248099813567</v>
      </c>
      <c r="T42" s="63">
        <f t="shared" si="0"/>
        <v>99</v>
      </c>
      <c r="U42" s="62">
        <f t="shared" si="1"/>
        <v>99.02480998135667</v>
      </c>
      <c r="V42" s="62" t="str">
        <f t="shared" si="9"/>
        <v>×</v>
      </c>
      <c r="W42" s="63">
        <f t="shared" si="2"/>
        <v>99</v>
      </c>
      <c r="X42" s="71">
        <f t="shared" si="10"/>
        <v>12</v>
      </c>
      <c r="Y42" s="71">
        <f t="shared" si="11"/>
        <v>13</v>
      </c>
      <c r="Z42" s="62">
        <v>98.7586605080831</v>
      </c>
      <c r="AA42" s="63">
        <f t="shared" si="3"/>
        <v>0.26614947327357186</v>
      </c>
      <c r="AB42" s="72">
        <v>36</v>
      </c>
      <c r="AC42" s="65" t="s">
        <v>30</v>
      </c>
      <c r="AD42" s="122">
        <v>51.682199</v>
      </c>
      <c r="AE42" s="67">
        <f t="shared" si="4"/>
        <v>51.7</v>
      </c>
      <c r="AF42" s="66">
        <f t="shared" si="5"/>
        <v>51.682198704785975</v>
      </c>
      <c r="AG42" s="67" t="str">
        <f t="shared" si="6"/>
        <v>×</v>
      </c>
      <c r="AH42" s="67">
        <f t="shared" si="7"/>
        <v>51.7</v>
      </c>
      <c r="AI42" s="71">
        <f t="shared" si="12"/>
        <v>22</v>
      </c>
      <c r="AJ42" s="108">
        <f t="shared" si="13"/>
        <v>22</v>
      </c>
      <c r="AK42" s="66">
        <v>49.388071</v>
      </c>
      <c r="AL42" s="111">
        <f t="shared" si="8"/>
        <v>2.2941277047859785</v>
      </c>
      <c r="AN42" s="68">
        <v>36</v>
      </c>
      <c r="AO42" s="23" t="s">
        <v>30</v>
      </c>
      <c r="AP42" s="112">
        <v>6973</v>
      </c>
      <c r="AQ42" s="112">
        <v>6905</v>
      </c>
      <c r="AS42" s="72">
        <v>36</v>
      </c>
      <c r="AT42" s="65" t="s">
        <v>30</v>
      </c>
      <c r="AU42" s="120">
        <v>6331</v>
      </c>
      <c r="AV42" s="121">
        <v>3272</v>
      </c>
    </row>
    <row r="43" spans="2:48" ht="21" customHeight="1">
      <c r="B43" s="68">
        <v>37</v>
      </c>
      <c r="C43" s="69"/>
      <c r="D43" s="23" t="s">
        <v>45</v>
      </c>
      <c r="E43" s="23"/>
      <c r="F43" s="57">
        <v>98.2</v>
      </c>
      <c r="G43" s="57">
        <v>0.09999999999999432</v>
      </c>
      <c r="H43" s="70"/>
      <c r="I43" s="68">
        <v>37</v>
      </c>
      <c r="J43" s="69"/>
      <c r="K43" s="23" t="s">
        <v>50</v>
      </c>
      <c r="L43" s="23"/>
      <c r="M43" s="61">
        <v>44.3</v>
      </c>
      <c r="N43" s="57">
        <v>-2</v>
      </c>
      <c r="Q43" s="68">
        <v>37</v>
      </c>
      <c r="R43" s="23" t="s">
        <v>52</v>
      </c>
      <c r="S43" s="115">
        <v>98.1094631293086</v>
      </c>
      <c r="T43" s="63">
        <f t="shared" si="0"/>
        <v>98.1</v>
      </c>
      <c r="U43" s="62">
        <f t="shared" si="1"/>
        <v>98.10946312930855</v>
      </c>
      <c r="V43" s="62" t="str">
        <f t="shared" si="9"/>
        <v>×</v>
      </c>
      <c r="W43" s="63">
        <f t="shared" si="2"/>
        <v>98.1</v>
      </c>
      <c r="X43" s="71">
        <f t="shared" si="10"/>
        <v>43</v>
      </c>
      <c r="Y43" s="71">
        <f t="shared" si="11"/>
        <v>44</v>
      </c>
      <c r="Z43" s="62">
        <v>97.8981491163861</v>
      </c>
      <c r="AA43" s="63">
        <f t="shared" si="3"/>
        <v>0.21131401292245755</v>
      </c>
      <c r="AB43" s="72">
        <v>37</v>
      </c>
      <c r="AC43" s="65" t="s">
        <v>52</v>
      </c>
      <c r="AD43" s="122">
        <v>50.568115</v>
      </c>
      <c r="AE43" s="67">
        <f t="shared" si="4"/>
        <v>50.6</v>
      </c>
      <c r="AF43" s="66">
        <f t="shared" si="5"/>
        <v>50.568115262972945</v>
      </c>
      <c r="AG43" s="67" t="str">
        <f t="shared" si="6"/>
        <v>×</v>
      </c>
      <c r="AH43" s="67">
        <f t="shared" si="7"/>
        <v>50.6</v>
      </c>
      <c r="AI43" s="71">
        <f t="shared" si="12"/>
        <v>24</v>
      </c>
      <c r="AJ43" s="108">
        <f t="shared" si="13"/>
        <v>24</v>
      </c>
      <c r="AK43" s="66">
        <v>51.143652</v>
      </c>
      <c r="AL43" s="111">
        <f t="shared" si="8"/>
        <v>-0.5755367370270577</v>
      </c>
      <c r="AN43" s="68">
        <v>37</v>
      </c>
      <c r="AO43" s="23" t="s">
        <v>52</v>
      </c>
      <c r="AP43" s="112">
        <v>9574</v>
      </c>
      <c r="AQ43" s="112">
        <v>9393</v>
      </c>
      <c r="AS43" s="72">
        <v>37</v>
      </c>
      <c r="AT43" s="65" t="s">
        <v>52</v>
      </c>
      <c r="AU43" s="120">
        <v>8537</v>
      </c>
      <c r="AV43" s="121">
        <v>4317</v>
      </c>
    </row>
    <row r="44" spans="2:48" ht="21" customHeight="1">
      <c r="B44" s="43">
        <v>38</v>
      </c>
      <c r="C44" s="75"/>
      <c r="D44" s="24" t="s">
        <v>46</v>
      </c>
      <c r="E44" s="24"/>
      <c r="F44" s="57">
        <v>98.2</v>
      </c>
      <c r="G44" s="81">
        <v>0.19999999999998863</v>
      </c>
      <c r="H44" s="70"/>
      <c r="I44" s="68">
        <v>38</v>
      </c>
      <c r="J44" s="69"/>
      <c r="K44" s="23" t="s">
        <v>20</v>
      </c>
      <c r="L44" s="23"/>
      <c r="M44" s="61">
        <v>44</v>
      </c>
      <c r="N44" s="57">
        <v>-0.20000000000000284</v>
      </c>
      <c r="Q44" s="82">
        <v>38</v>
      </c>
      <c r="R44" s="83" t="s">
        <v>44</v>
      </c>
      <c r="S44" s="115">
        <v>98.2949087415946</v>
      </c>
      <c r="T44" s="63">
        <f t="shared" si="0"/>
        <v>98.3</v>
      </c>
      <c r="U44" s="62">
        <f t="shared" si="1"/>
        <v>98.27503593675132</v>
      </c>
      <c r="V44" s="62" t="str">
        <f t="shared" si="9"/>
        <v>×</v>
      </c>
      <c r="W44" s="63">
        <f t="shared" si="2"/>
        <v>98.3</v>
      </c>
      <c r="X44" s="71">
        <f t="shared" si="10"/>
        <v>38</v>
      </c>
      <c r="Y44" s="109">
        <f t="shared" si="11"/>
        <v>39</v>
      </c>
      <c r="Z44" s="62">
        <v>98.1818181818182</v>
      </c>
      <c r="AA44" s="63">
        <f t="shared" si="3"/>
        <v>0.09321775493312145</v>
      </c>
      <c r="AB44" s="84">
        <v>38</v>
      </c>
      <c r="AC44" s="85" t="s">
        <v>44</v>
      </c>
      <c r="AD44" s="122">
        <v>52.232104</v>
      </c>
      <c r="AE44" s="67">
        <f t="shared" si="4"/>
        <v>52.2</v>
      </c>
      <c r="AF44" s="66">
        <f t="shared" si="5"/>
        <v>52.23210430878162</v>
      </c>
      <c r="AG44" s="67" t="str">
        <f>IF(AD44-AF44=0,"○","×")</f>
        <v>×</v>
      </c>
      <c r="AH44" s="67">
        <f t="shared" si="7"/>
        <v>52.2</v>
      </c>
      <c r="AI44" s="71">
        <f t="shared" si="12"/>
        <v>19</v>
      </c>
      <c r="AJ44" s="108">
        <f t="shared" si="13"/>
        <v>19</v>
      </c>
      <c r="AK44" s="66">
        <v>51.989182</v>
      </c>
      <c r="AL44" s="111">
        <f t="shared" si="8"/>
        <v>0.24292230878162258</v>
      </c>
      <c r="AN44" s="82">
        <v>38</v>
      </c>
      <c r="AO44" s="83" t="s">
        <v>44</v>
      </c>
      <c r="AP44" s="112">
        <v>12522</v>
      </c>
      <c r="AQ44" s="112">
        <v>12306</v>
      </c>
      <c r="AS44" s="84">
        <v>38</v>
      </c>
      <c r="AT44" s="85" t="s">
        <v>44</v>
      </c>
      <c r="AU44" s="120">
        <v>11581</v>
      </c>
      <c r="AV44" s="121">
        <v>6049</v>
      </c>
    </row>
    <row r="45" spans="2:48" ht="21" customHeight="1">
      <c r="B45" s="68">
        <v>39</v>
      </c>
      <c r="C45" s="69"/>
      <c r="D45" s="23" t="s">
        <v>47</v>
      </c>
      <c r="E45" s="23"/>
      <c r="F45" s="57">
        <v>98.1</v>
      </c>
      <c r="G45" s="57">
        <v>0.29999999999999716</v>
      </c>
      <c r="H45" s="86"/>
      <c r="I45" s="68">
        <v>39</v>
      </c>
      <c r="J45" s="69"/>
      <c r="K45" s="23" t="s">
        <v>56</v>
      </c>
      <c r="L45" s="23"/>
      <c r="M45" s="61">
        <v>43.6</v>
      </c>
      <c r="N45" s="57">
        <v>-1</v>
      </c>
      <c r="Q45" s="68">
        <v>39</v>
      </c>
      <c r="R45" s="23" t="s">
        <v>49</v>
      </c>
      <c r="S45" s="115">
        <v>98.2687927107062</v>
      </c>
      <c r="T45" s="63">
        <f t="shared" si="0"/>
        <v>98.3</v>
      </c>
      <c r="U45" s="62">
        <f t="shared" si="1"/>
        <v>98.26879271070615</v>
      </c>
      <c r="V45" s="62" t="str">
        <f t="shared" si="9"/>
        <v>×</v>
      </c>
      <c r="W45" s="63">
        <f t="shared" si="2"/>
        <v>98.3</v>
      </c>
      <c r="X45" s="71">
        <f t="shared" si="10"/>
        <v>39</v>
      </c>
      <c r="Y45" s="71">
        <f t="shared" si="11"/>
        <v>40</v>
      </c>
      <c r="Z45" s="62">
        <v>98.0624812255933</v>
      </c>
      <c r="AA45" s="63">
        <f t="shared" si="3"/>
        <v>0.2063114851128489</v>
      </c>
      <c r="AB45" s="72">
        <v>39</v>
      </c>
      <c r="AC45" s="65" t="s">
        <v>49</v>
      </c>
      <c r="AD45" s="122">
        <v>47.387154</v>
      </c>
      <c r="AE45" s="67">
        <f t="shared" si="4"/>
        <v>47.4</v>
      </c>
      <c r="AF45" s="66">
        <f t="shared" si="5"/>
        <v>47.38715418217117</v>
      </c>
      <c r="AG45" s="67" t="str">
        <f t="shared" si="6"/>
        <v>×</v>
      </c>
      <c r="AH45" s="67">
        <f t="shared" si="7"/>
        <v>47.4</v>
      </c>
      <c r="AI45" s="71">
        <f t="shared" si="12"/>
        <v>30</v>
      </c>
      <c r="AJ45" s="108">
        <f t="shared" si="13"/>
        <v>30</v>
      </c>
      <c r="AK45" s="66">
        <v>46.896333</v>
      </c>
      <c r="AL45" s="111">
        <f t="shared" si="8"/>
        <v>0.49082118217117454</v>
      </c>
      <c r="AN45" s="68">
        <v>39</v>
      </c>
      <c r="AO45" s="23" t="s">
        <v>49</v>
      </c>
      <c r="AP45" s="112">
        <v>6585</v>
      </c>
      <c r="AQ45" s="112">
        <v>6471</v>
      </c>
      <c r="AS45" s="72">
        <v>39</v>
      </c>
      <c r="AT45" s="65" t="s">
        <v>49</v>
      </c>
      <c r="AU45" s="120">
        <v>6181</v>
      </c>
      <c r="AV45" s="121">
        <v>2929</v>
      </c>
    </row>
    <row r="46" spans="2:48" ht="21" customHeight="1">
      <c r="B46" s="68">
        <v>40</v>
      </c>
      <c r="C46" s="69"/>
      <c r="D46" s="23" t="s">
        <v>48</v>
      </c>
      <c r="E46" s="23"/>
      <c r="F46" s="57">
        <v>98.1</v>
      </c>
      <c r="G46" s="57">
        <v>-0.09999999999999432</v>
      </c>
      <c r="H46" s="70"/>
      <c r="I46" s="68">
        <v>40</v>
      </c>
      <c r="J46" s="69"/>
      <c r="K46" s="23" t="s">
        <v>54</v>
      </c>
      <c r="L46" s="23"/>
      <c r="M46" s="61">
        <v>43.5</v>
      </c>
      <c r="N46" s="57">
        <v>-0.8999999999999986</v>
      </c>
      <c r="Q46" s="68">
        <v>40</v>
      </c>
      <c r="R46" s="23" t="s">
        <v>53</v>
      </c>
      <c r="S46" s="115">
        <v>98.0408750476029</v>
      </c>
      <c r="T46" s="63">
        <f t="shared" si="0"/>
        <v>98</v>
      </c>
      <c r="U46" s="62">
        <f t="shared" si="1"/>
        <v>98.03664367621546</v>
      </c>
      <c r="V46" s="62" t="str">
        <f t="shared" si="9"/>
        <v>×</v>
      </c>
      <c r="W46" s="63">
        <f t="shared" si="2"/>
        <v>98</v>
      </c>
      <c r="X46" s="71">
        <f t="shared" si="10"/>
        <v>44</v>
      </c>
      <c r="Y46" s="71">
        <f t="shared" si="11"/>
        <v>45</v>
      </c>
      <c r="Z46" s="62">
        <v>97.7613687144894</v>
      </c>
      <c r="AA46" s="63">
        <f t="shared" si="3"/>
        <v>0.275274961726069</v>
      </c>
      <c r="AB46" s="72">
        <v>40</v>
      </c>
      <c r="AC46" s="65" t="s">
        <v>53</v>
      </c>
      <c r="AD46" s="122">
        <v>54.397332</v>
      </c>
      <c r="AE46" s="67">
        <f t="shared" si="4"/>
        <v>54.4</v>
      </c>
      <c r="AF46" s="66">
        <f t="shared" si="5"/>
        <v>54.397332062887095</v>
      </c>
      <c r="AG46" s="67" t="str">
        <f t="shared" si="6"/>
        <v>×</v>
      </c>
      <c r="AH46" s="67">
        <f t="shared" si="7"/>
        <v>54.4</v>
      </c>
      <c r="AI46" s="71">
        <f t="shared" si="12"/>
        <v>16</v>
      </c>
      <c r="AJ46" s="108">
        <f t="shared" si="13"/>
        <v>16</v>
      </c>
      <c r="AK46" s="66">
        <v>54.287619</v>
      </c>
      <c r="AL46" s="111">
        <f t="shared" si="8"/>
        <v>0.1097130628870957</v>
      </c>
      <c r="AN46" s="68">
        <v>40</v>
      </c>
      <c r="AO46" s="23" t="s">
        <v>53</v>
      </c>
      <c r="AP46" s="112">
        <v>47266</v>
      </c>
      <c r="AQ46" s="112">
        <v>46338</v>
      </c>
      <c r="AS46" s="72">
        <v>40</v>
      </c>
      <c r="AT46" s="65" t="s">
        <v>53</v>
      </c>
      <c r="AU46" s="120">
        <v>41980</v>
      </c>
      <c r="AV46" s="121">
        <v>22836</v>
      </c>
    </row>
    <row r="47" spans="2:48" ht="21" customHeight="1">
      <c r="B47" s="43">
        <v>41</v>
      </c>
      <c r="C47" s="75"/>
      <c r="D47" s="23" t="s">
        <v>49</v>
      </c>
      <c r="E47" s="23"/>
      <c r="F47" s="57">
        <v>98.1</v>
      </c>
      <c r="G47" s="57">
        <v>-0.09999999999999432</v>
      </c>
      <c r="H47" s="70"/>
      <c r="I47" s="43">
        <v>41</v>
      </c>
      <c r="J47" s="75"/>
      <c r="K47" s="23" t="s">
        <v>48</v>
      </c>
      <c r="L47" s="23"/>
      <c r="M47" s="61">
        <v>43.4</v>
      </c>
      <c r="N47" s="57">
        <v>0.3999999999999986</v>
      </c>
      <c r="Q47" s="68">
        <v>41</v>
      </c>
      <c r="R47" s="23" t="s">
        <v>54</v>
      </c>
      <c r="S47" s="115">
        <v>97.8773321416602</v>
      </c>
      <c r="T47" s="63">
        <f t="shared" si="0"/>
        <v>97.9</v>
      </c>
      <c r="U47" s="62">
        <f t="shared" si="1"/>
        <v>97.87733214166015</v>
      </c>
      <c r="V47" s="62" t="str">
        <f t="shared" si="9"/>
        <v>×</v>
      </c>
      <c r="W47" s="63">
        <f t="shared" si="2"/>
        <v>97.9</v>
      </c>
      <c r="X47" s="71">
        <f t="shared" si="10"/>
        <v>45</v>
      </c>
      <c r="Y47" s="71">
        <f t="shared" si="11"/>
        <v>46</v>
      </c>
      <c r="Z47" s="62">
        <v>97.5715717945862</v>
      </c>
      <c r="AA47" s="63">
        <f t="shared" si="3"/>
        <v>0.3057603470739423</v>
      </c>
      <c r="AB47" s="72">
        <v>41</v>
      </c>
      <c r="AC47" s="65" t="s">
        <v>54</v>
      </c>
      <c r="AD47" s="122">
        <v>43.033681</v>
      </c>
      <c r="AE47" s="67">
        <f t="shared" si="4"/>
        <v>43</v>
      </c>
      <c r="AF47" s="66">
        <f t="shared" si="5"/>
        <v>43.03368063968985</v>
      </c>
      <c r="AG47" s="67" t="str">
        <f t="shared" si="6"/>
        <v>×</v>
      </c>
      <c r="AH47" s="67">
        <f t="shared" si="7"/>
        <v>43</v>
      </c>
      <c r="AI47" s="71">
        <f t="shared" si="12"/>
        <v>43</v>
      </c>
      <c r="AJ47" s="108">
        <f t="shared" si="13"/>
        <v>44</v>
      </c>
      <c r="AK47" s="66">
        <v>43.464013</v>
      </c>
      <c r="AL47" s="111">
        <f t="shared" si="8"/>
        <v>-0.4303323603101532</v>
      </c>
      <c r="AN47" s="68">
        <v>41</v>
      </c>
      <c r="AO47" s="23" t="s">
        <v>54</v>
      </c>
      <c r="AP47" s="112">
        <v>8951</v>
      </c>
      <c r="AQ47" s="112">
        <v>8761</v>
      </c>
      <c r="AS47" s="72">
        <v>41</v>
      </c>
      <c r="AT47" s="65" t="s">
        <v>54</v>
      </c>
      <c r="AU47" s="120">
        <v>8254</v>
      </c>
      <c r="AV47" s="121">
        <v>3552</v>
      </c>
    </row>
    <row r="48" spans="2:48" ht="21" customHeight="1">
      <c r="B48" s="68">
        <v>42</v>
      </c>
      <c r="C48" s="69"/>
      <c r="D48" s="23" t="s">
        <v>50</v>
      </c>
      <c r="E48" s="23"/>
      <c r="F48" s="57">
        <v>98</v>
      </c>
      <c r="G48" s="57">
        <v>0.20000000000000284</v>
      </c>
      <c r="H48" s="70"/>
      <c r="I48" s="68">
        <v>42</v>
      </c>
      <c r="J48" s="69"/>
      <c r="K48" s="23" t="s">
        <v>9</v>
      </c>
      <c r="L48" s="23"/>
      <c r="M48" s="61">
        <v>42.7</v>
      </c>
      <c r="N48" s="57">
        <v>1</v>
      </c>
      <c r="Q48" s="68">
        <v>42</v>
      </c>
      <c r="R48" s="23" t="s">
        <v>17</v>
      </c>
      <c r="S48" s="115">
        <v>99.088078291815</v>
      </c>
      <c r="T48" s="63">
        <f t="shared" si="0"/>
        <v>99.1</v>
      </c>
      <c r="U48" s="62">
        <f t="shared" si="1"/>
        <v>99.08807829181495</v>
      </c>
      <c r="V48" s="62" t="str">
        <f t="shared" si="9"/>
        <v>×</v>
      </c>
      <c r="W48" s="63">
        <f t="shared" si="2"/>
        <v>99.1</v>
      </c>
      <c r="X48" s="71">
        <f t="shared" si="10"/>
        <v>9</v>
      </c>
      <c r="Y48" s="71">
        <f t="shared" si="11"/>
        <v>9</v>
      </c>
      <c r="Z48" s="62">
        <v>99.0149892933619</v>
      </c>
      <c r="AA48" s="63">
        <f t="shared" si="3"/>
        <v>0.07308899845305916</v>
      </c>
      <c r="AB48" s="72">
        <v>42</v>
      </c>
      <c r="AC48" s="65" t="s">
        <v>17</v>
      </c>
      <c r="AD48" s="122">
        <v>44.576074</v>
      </c>
      <c r="AE48" s="67">
        <f t="shared" si="4"/>
        <v>44.6</v>
      </c>
      <c r="AF48" s="66">
        <f t="shared" si="5"/>
        <v>44.57607433217189</v>
      </c>
      <c r="AG48" s="67" t="str">
        <f t="shared" si="6"/>
        <v>×</v>
      </c>
      <c r="AH48" s="67">
        <f t="shared" si="7"/>
        <v>44.6</v>
      </c>
      <c r="AI48" s="71">
        <f t="shared" si="12"/>
        <v>38</v>
      </c>
      <c r="AJ48" s="108">
        <f t="shared" si="13"/>
        <v>39</v>
      </c>
      <c r="AK48" s="66">
        <v>41.272052</v>
      </c>
      <c r="AL48" s="111">
        <f t="shared" si="8"/>
        <v>3.30402233217189</v>
      </c>
      <c r="AN48" s="68">
        <v>42</v>
      </c>
      <c r="AO48" s="23" t="s">
        <v>17</v>
      </c>
      <c r="AP48" s="112">
        <v>13488</v>
      </c>
      <c r="AQ48" s="112">
        <v>13365</v>
      </c>
      <c r="AS48" s="72">
        <v>42</v>
      </c>
      <c r="AT48" s="65" t="s">
        <v>17</v>
      </c>
      <c r="AU48" s="120">
        <v>12915</v>
      </c>
      <c r="AV48" s="121">
        <v>5757</v>
      </c>
    </row>
    <row r="49" spans="2:48" ht="21" customHeight="1">
      <c r="B49" s="68">
        <v>43</v>
      </c>
      <c r="C49" s="69"/>
      <c r="D49" s="23" t="s">
        <v>51</v>
      </c>
      <c r="E49" s="23"/>
      <c r="F49" s="57">
        <v>98</v>
      </c>
      <c r="G49" s="57">
        <v>0.4000000000000057</v>
      </c>
      <c r="H49" s="70"/>
      <c r="I49" s="68">
        <v>43</v>
      </c>
      <c r="J49" s="69"/>
      <c r="K49" s="23" t="s">
        <v>22</v>
      </c>
      <c r="L49" s="23"/>
      <c r="M49" s="61">
        <v>42.4</v>
      </c>
      <c r="N49" s="57">
        <v>-0.8000000000000043</v>
      </c>
      <c r="Q49" s="68">
        <v>43</v>
      </c>
      <c r="R49" s="23" t="s">
        <v>15</v>
      </c>
      <c r="S49" s="115">
        <v>0</v>
      </c>
      <c r="T49" s="63">
        <f t="shared" si="0"/>
        <v>0</v>
      </c>
      <c r="U49" s="62">
        <f t="shared" si="1"/>
        <v>99.0818844322029</v>
      </c>
      <c r="V49" s="62" t="str">
        <f t="shared" si="9"/>
        <v>×</v>
      </c>
      <c r="W49" s="63">
        <f t="shared" si="2"/>
        <v>99.1</v>
      </c>
      <c r="X49" s="71">
        <f t="shared" si="10"/>
        <v>47</v>
      </c>
      <c r="Y49" s="71">
        <f t="shared" si="11"/>
        <v>10</v>
      </c>
      <c r="Z49" s="62">
        <v>99.1143270622287</v>
      </c>
      <c r="AA49" s="63">
        <f t="shared" si="3"/>
        <v>-0.03244263002579828</v>
      </c>
      <c r="AB49" s="72">
        <v>43</v>
      </c>
      <c r="AC49" s="65" t="s">
        <v>15</v>
      </c>
      <c r="AD49" s="123">
        <v>0</v>
      </c>
      <c r="AE49" s="67">
        <f t="shared" si="4"/>
        <v>0</v>
      </c>
      <c r="AF49" s="66">
        <f t="shared" si="5"/>
        <v>46.16069724537184</v>
      </c>
      <c r="AG49" s="67" t="str">
        <f t="shared" si="6"/>
        <v>×</v>
      </c>
      <c r="AH49" s="67">
        <f t="shared" si="7"/>
        <v>46.2</v>
      </c>
      <c r="AI49" s="71">
        <f t="shared" si="12"/>
        <v>47</v>
      </c>
      <c r="AJ49" s="108">
        <f t="shared" si="13"/>
        <v>34</v>
      </c>
      <c r="AK49" s="66">
        <v>45.584816000000004</v>
      </c>
      <c r="AL49" s="111">
        <f t="shared" si="8"/>
        <v>0.5758812453718392</v>
      </c>
      <c r="AN49" s="68">
        <v>43</v>
      </c>
      <c r="AO49" s="23" t="s">
        <v>15</v>
      </c>
      <c r="AP49" s="112">
        <v>17427</v>
      </c>
      <c r="AQ49" s="112">
        <v>17267</v>
      </c>
      <c r="AS49" s="72">
        <v>43</v>
      </c>
      <c r="AT49" s="65" t="s">
        <v>15</v>
      </c>
      <c r="AU49" s="120">
        <v>15719</v>
      </c>
      <c r="AV49" s="121">
        <v>7256</v>
      </c>
    </row>
    <row r="50" spans="2:48" ht="21" customHeight="1">
      <c r="B50" s="68">
        <v>44</v>
      </c>
      <c r="C50" s="69"/>
      <c r="D50" s="23" t="s">
        <v>52</v>
      </c>
      <c r="E50" s="23"/>
      <c r="F50" s="57">
        <v>97.9</v>
      </c>
      <c r="G50" s="57">
        <v>0</v>
      </c>
      <c r="H50" s="70"/>
      <c r="I50" s="68">
        <v>44</v>
      </c>
      <c r="J50" s="69"/>
      <c r="K50" s="23" t="s">
        <v>27</v>
      </c>
      <c r="L50" s="23"/>
      <c r="M50" s="61">
        <v>42.2</v>
      </c>
      <c r="N50" s="57">
        <v>0.19999999999999574</v>
      </c>
      <c r="Q50" s="68">
        <v>44</v>
      </c>
      <c r="R50" s="23" t="s">
        <v>36</v>
      </c>
      <c r="S50" s="115">
        <v>98.9989611861366</v>
      </c>
      <c r="T50" s="63">
        <f t="shared" si="0"/>
        <v>99</v>
      </c>
      <c r="U50" s="62">
        <f t="shared" si="1"/>
        <v>98.99896118613655</v>
      </c>
      <c r="V50" s="62" t="str">
        <f t="shared" si="9"/>
        <v>×</v>
      </c>
      <c r="W50" s="63">
        <f t="shared" si="2"/>
        <v>99</v>
      </c>
      <c r="X50" s="71">
        <f t="shared" si="10"/>
        <v>15</v>
      </c>
      <c r="Y50" s="71">
        <f t="shared" si="11"/>
        <v>16</v>
      </c>
      <c r="Z50" s="62">
        <v>98.631667132086</v>
      </c>
      <c r="AA50" s="63">
        <f t="shared" si="3"/>
        <v>0.3672940540505607</v>
      </c>
      <c r="AB50" s="72">
        <v>44</v>
      </c>
      <c r="AC50" s="65" t="s">
        <v>36</v>
      </c>
      <c r="AD50" s="122">
        <v>46.388862</v>
      </c>
      <c r="AE50" s="67">
        <f t="shared" si="4"/>
        <v>46.4</v>
      </c>
      <c r="AF50" s="66">
        <f t="shared" si="5"/>
        <v>46.38886203229237</v>
      </c>
      <c r="AG50" s="67" t="str">
        <f t="shared" si="6"/>
        <v>×</v>
      </c>
      <c r="AH50" s="67">
        <f t="shared" si="7"/>
        <v>46.4</v>
      </c>
      <c r="AI50" s="71">
        <f t="shared" si="12"/>
        <v>33</v>
      </c>
      <c r="AJ50" s="108">
        <f t="shared" si="13"/>
        <v>33</v>
      </c>
      <c r="AK50" s="66">
        <v>47.000095</v>
      </c>
      <c r="AL50" s="111">
        <f t="shared" si="8"/>
        <v>-0.6112329677076289</v>
      </c>
      <c r="AN50" s="68">
        <v>44</v>
      </c>
      <c r="AO50" s="23" t="s">
        <v>36</v>
      </c>
      <c r="AP50" s="112">
        <v>10589</v>
      </c>
      <c r="AQ50" s="112">
        <v>10483</v>
      </c>
      <c r="AS50" s="72">
        <v>44</v>
      </c>
      <c r="AT50" s="65" t="s">
        <v>36</v>
      </c>
      <c r="AU50" s="120">
        <v>10343</v>
      </c>
      <c r="AV50" s="121">
        <v>4798</v>
      </c>
    </row>
    <row r="51" spans="2:48" ht="21" customHeight="1">
      <c r="B51" s="68">
        <v>45</v>
      </c>
      <c r="C51" s="69"/>
      <c r="D51" s="23" t="s">
        <v>53</v>
      </c>
      <c r="E51" s="23"/>
      <c r="F51" s="57">
        <v>97.8</v>
      </c>
      <c r="G51" s="57">
        <v>0.09999999999999432</v>
      </c>
      <c r="H51" s="70"/>
      <c r="I51" s="68">
        <v>45</v>
      </c>
      <c r="J51" s="69"/>
      <c r="K51" s="23" t="s">
        <v>37</v>
      </c>
      <c r="L51" s="23"/>
      <c r="M51" s="61">
        <v>41.9</v>
      </c>
      <c r="N51" s="57">
        <v>-0.6000000000000014</v>
      </c>
      <c r="Q51" s="68">
        <v>45</v>
      </c>
      <c r="R51" s="23" t="s">
        <v>51</v>
      </c>
      <c r="S51" s="115">
        <v>98.2640475102787</v>
      </c>
      <c r="T51" s="63">
        <f t="shared" si="0"/>
        <v>98.3</v>
      </c>
      <c r="U51" s="62">
        <f t="shared" si="1"/>
        <v>98.26404751027866</v>
      </c>
      <c r="V51" s="62" t="str">
        <f t="shared" si="9"/>
        <v>×</v>
      </c>
      <c r="W51" s="63">
        <f t="shared" si="2"/>
        <v>98.3</v>
      </c>
      <c r="X51" s="71">
        <f t="shared" si="10"/>
        <v>40</v>
      </c>
      <c r="Y51" s="71">
        <f t="shared" si="11"/>
        <v>41</v>
      </c>
      <c r="Z51" s="62">
        <v>97.9722910358748</v>
      </c>
      <c r="AA51" s="63">
        <f t="shared" si="3"/>
        <v>0.2917564744038543</v>
      </c>
      <c r="AB51" s="72">
        <v>45</v>
      </c>
      <c r="AC51" s="65" t="s">
        <v>56</v>
      </c>
      <c r="AD51" s="122">
        <v>45.235405</v>
      </c>
      <c r="AE51" s="67">
        <f t="shared" si="4"/>
        <v>45.2</v>
      </c>
      <c r="AF51" s="66">
        <f t="shared" si="5"/>
        <v>45.23540489642184</v>
      </c>
      <c r="AG51" s="67" t="str">
        <f t="shared" si="6"/>
        <v>×</v>
      </c>
      <c r="AH51" s="67">
        <f t="shared" si="7"/>
        <v>45.2</v>
      </c>
      <c r="AI51" s="71">
        <f t="shared" si="12"/>
        <v>35</v>
      </c>
      <c r="AJ51" s="108">
        <f t="shared" si="13"/>
        <v>36</v>
      </c>
      <c r="AK51" s="66">
        <v>43.579694</v>
      </c>
      <c r="AL51" s="111">
        <f t="shared" si="8"/>
        <v>1.6557108964218372</v>
      </c>
      <c r="AN51" s="68">
        <v>45</v>
      </c>
      <c r="AO51" s="23" t="s">
        <v>51</v>
      </c>
      <c r="AP51" s="112">
        <v>10945</v>
      </c>
      <c r="AQ51" s="112">
        <v>10755</v>
      </c>
      <c r="AS51" s="72">
        <v>45</v>
      </c>
      <c r="AT51" s="65" t="s">
        <v>56</v>
      </c>
      <c r="AU51" s="120">
        <v>10620</v>
      </c>
      <c r="AV51" s="121">
        <v>4804</v>
      </c>
    </row>
    <row r="52" spans="2:48" ht="21" customHeight="1">
      <c r="B52" s="43">
        <v>46</v>
      </c>
      <c r="C52" s="75"/>
      <c r="D52" s="24" t="s">
        <v>54</v>
      </c>
      <c r="E52" s="24"/>
      <c r="F52" s="57">
        <v>97.6</v>
      </c>
      <c r="G52" s="57">
        <v>0</v>
      </c>
      <c r="H52" s="70"/>
      <c r="I52" s="43">
        <v>46</v>
      </c>
      <c r="J52" s="75"/>
      <c r="K52" s="23" t="s">
        <v>17</v>
      </c>
      <c r="L52" s="23"/>
      <c r="M52" s="61">
        <v>41.3</v>
      </c>
      <c r="N52" s="57">
        <v>-0.30000000000000426</v>
      </c>
      <c r="Q52" s="68">
        <v>46</v>
      </c>
      <c r="R52" s="23" t="s">
        <v>27</v>
      </c>
      <c r="S52" s="115">
        <v>98.8260602335587</v>
      </c>
      <c r="T52" s="63">
        <f t="shared" si="0"/>
        <v>98.8</v>
      </c>
      <c r="U52" s="62">
        <f t="shared" si="1"/>
        <v>98.82606023355869</v>
      </c>
      <c r="V52" s="62" t="str">
        <f t="shared" si="9"/>
        <v>×</v>
      </c>
      <c r="W52" s="63">
        <f t="shared" si="2"/>
        <v>98.8</v>
      </c>
      <c r="X52" s="71">
        <f t="shared" si="10"/>
        <v>26</v>
      </c>
      <c r="Y52" s="71">
        <f t="shared" si="11"/>
        <v>27</v>
      </c>
      <c r="Z52" s="62">
        <v>98.8293476899963</v>
      </c>
      <c r="AA52" s="63">
        <f t="shared" si="3"/>
        <v>-0.003287456437604419</v>
      </c>
      <c r="AB52" s="72">
        <v>46</v>
      </c>
      <c r="AC52" s="65" t="s">
        <v>27</v>
      </c>
      <c r="AD52" s="122">
        <v>42.67149</v>
      </c>
      <c r="AE52" s="67">
        <f t="shared" si="4"/>
        <v>42.7</v>
      </c>
      <c r="AF52" s="66">
        <f t="shared" si="5"/>
        <v>42.67148981779207</v>
      </c>
      <c r="AG52" s="67" t="str">
        <f t="shared" si="6"/>
        <v>×</v>
      </c>
      <c r="AH52" s="67">
        <f t="shared" si="7"/>
        <v>42.7</v>
      </c>
      <c r="AI52" s="71">
        <f t="shared" si="12"/>
        <v>45</v>
      </c>
      <c r="AJ52" s="108">
        <f t="shared" si="13"/>
        <v>46</v>
      </c>
      <c r="AK52" s="66">
        <v>42.178257</v>
      </c>
      <c r="AL52" s="111">
        <f t="shared" si="8"/>
        <v>0.4932328177920695</v>
      </c>
      <c r="AN52" s="68">
        <v>46</v>
      </c>
      <c r="AO52" s="23" t="s">
        <v>27</v>
      </c>
      <c r="AP52" s="112">
        <v>16270</v>
      </c>
      <c r="AQ52" s="112">
        <v>16079</v>
      </c>
      <c r="AS52" s="72">
        <v>46</v>
      </c>
      <c r="AT52" s="65" t="s">
        <v>27</v>
      </c>
      <c r="AU52" s="120">
        <v>14928</v>
      </c>
      <c r="AV52" s="121">
        <v>6370</v>
      </c>
    </row>
    <row r="53" spans="2:48" ht="21" customHeight="1">
      <c r="B53" s="87">
        <v>47</v>
      </c>
      <c r="C53" s="88"/>
      <c r="D53" s="25" t="s">
        <v>55</v>
      </c>
      <c r="E53" s="25"/>
      <c r="F53" s="89">
        <v>96.4</v>
      </c>
      <c r="G53" s="89">
        <v>0.5</v>
      </c>
      <c r="H53" s="70"/>
      <c r="I53" s="87">
        <v>47</v>
      </c>
      <c r="J53" s="88"/>
      <c r="K53" s="25" t="s">
        <v>55</v>
      </c>
      <c r="L53" s="25"/>
      <c r="M53" s="90">
        <v>39.8</v>
      </c>
      <c r="N53" s="89">
        <v>2</v>
      </c>
      <c r="Q53" s="87">
        <v>47</v>
      </c>
      <c r="R53" s="25" t="s">
        <v>55</v>
      </c>
      <c r="S53" s="115">
        <v>96.5108702091108</v>
      </c>
      <c r="T53" s="63">
        <f t="shared" si="0"/>
        <v>96.5</v>
      </c>
      <c r="U53" s="62">
        <f t="shared" si="1"/>
        <v>96.51087020911083</v>
      </c>
      <c r="V53" s="62" t="str">
        <f t="shared" si="9"/>
        <v>×</v>
      </c>
      <c r="W53" s="63">
        <f t="shared" si="2"/>
        <v>96.5</v>
      </c>
      <c r="X53" s="71">
        <f t="shared" si="10"/>
        <v>46</v>
      </c>
      <c r="Y53" s="71">
        <f t="shared" si="11"/>
        <v>47</v>
      </c>
      <c r="Z53" s="62">
        <v>96.4230356504114</v>
      </c>
      <c r="AA53" s="63">
        <f t="shared" si="3"/>
        <v>0.08783455869942713</v>
      </c>
      <c r="AB53" s="91">
        <v>47</v>
      </c>
      <c r="AC53" s="92" t="s">
        <v>55</v>
      </c>
      <c r="AD53" s="122">
        <v>39.201911</v>
      </c>
      <c r="AE53" s="67">
        <f t="shared" si="4"/>
        <v>39.2</v>
      </c>
      <c r="AF53" s="66">
        <f t="shared" si="5"/>
        <v>39.201910917521424</v>
      </c>
      <c r="AG53" s="67" t="str">
        <f t="shared" si="6"/>
        <v>×</v>
      </c>
      <c r="AH53" s="67">
        <f t="shared" si="7"/>
        <v>39.2</v>
      </c>
      <c r="AI53" s="71">
        <f t="shared" si="12"/>
        <v>46</v>
      </c>
      <c r="AJ53" s="108">
        <f t="shared" si="13"/>
        <v>47</v>
      </c>
      <c r="AK53" s="66">
        <v>39.828003</v>
      </c>
      <c r="AL53" s="111">
        <f t="shared" si="8"/>
        <v>-0.6260920824785785</v>
      </c>
      <c r="AN53" s="87">
        <v>47</v>
      </c>
      <c r="AO53" s="25" t="s">
        <v>55</v>
      </c>
      <c r="AP53" s="112">
        <v>16881</v>
      </c>
      <c r="AQ53" s="112">
        <v>16292</v>
      </c>
      <c r="AS53" s="91">
        <v>47</v>
      </c>
      <c r="AT53" s="92" t="s">
        <v>55</v>
      </c>
      <c r="AU53" s="120">
        <v>14234</v>
      </c>
      <c r="AV53" s="120">
        <v>5580</v>
      </c>
    </row>
    <row r="54" spans="19:48" ht="22.5" customHeight="1">
      <c r="S54" s="62">
        <f>AQ54/AP54*100</f>
        <v>98.71371583227511</v>
      </c>
      <c r="T54" s="93"/>
      <c r="X54" s="93" t="s">
        <v>83</v>
      </c>
      <c r="Y54" s="93"/>
      <c r="Z54" s="96"/>
      <c r="AA54" s="96"/>
      <c r="AD54" s="93"/>
      <c r="AE54" s="93"/>
      <c r="AG54" s="93"/>
      <c r="AH54" s="93"/>
      <c r="AI54" s="93"/>
      <c r="AP54" s="113">
        <f>SUM(AP7:AP53)</f>
        <v>1169415</v>
      </c>
      <c r="AQ54" s="113">
        <f>SUM(AQ7:AQ53)</f>
        <v>1154373</v>
      </c>
      <c r="AU54" s="117">
        <f>SUM(AU7:AU53)</f>
        <v>1059266</v>
      </c>
      <c r="AV54" s="117">
        <f>SUM(AV7:AV53)</f>
        <v>579738</v>
      </c>
    </row>
    <row r="55" spans="2:35" ht="22.5" customHeight="1">
      <c r="B55" s="1" t="s">
        <v>72</v>
      </c>
      <c r="D55" s="1" t="s">
        <v>73</v>
      </c>
      <c r="Q55" s="94"/>
      <c r="R55" s="94"/>
      <c r="S55" s="94"/>
      <c r="T55" s="94"/>
      <c r="X55" s="75" t="s">
        <v>84</v>
      </c>
      <c r="Y55" s="75"/>
      <c r="AB55" s="94"/>
      <c r="AC55" s="94"/>
      <c r="AD55" s="94"/>
      <c r="AE55" s="94"/>
      <c r="AG55" s="94"/>
      <c r="AH55" s="94"/>
      <c r="AI55" s="94"/>
    </row>
    <row r="56" spans="4:35" ht="22.5" customHeight="1">
      <c r="D56" s="1" t="s">
        <v>74</v>
      </c>
      <c r="Q56" s="69"/>
      <c r="R56" s="23"/>
      <c r="S56" s="95"/>
      <c r="T56" s="95"/>
      <c r="X56" s="96"/>
      <c r="Y56" s="96"/>
      <c r="AB56" s="97"/>
      <c r="AC56" s="65"/>
      <c r="AD56" s="98"/>
      <c r="AE56" s="98"/>
      <c r="AG56" s="98"/>
      <c r="AH56" s="98"/>
      <c r="AI56" s="99"/>
    </row>
    <row r="57" spans="17:35" ht="22.5" customHeight="1">
      <c r="Q57" s="69"/>
      <c r="R57" s="23"/>
      <c r="S57" s="95"/>
      <c r="T57" s="95"/>
      <c r="X57" s="96"/>
      <c r="Y57" s="96"/>
      <c r="AB57" s="97"/>
      <c r="AC57" s="65"/>
      <c r="AD57" s="98"/>
      <c r="AE57" s="98"/>
      <c r="AG57" s="98"/>
      <c r="AH57" s="98"/>
      <c r="AI57" s="99"/>
    </row>
    <row r="58" spans="17:35" ht="22.5" customHeight="1">
      <c r="Q58" s="69"/>
      <c r="R58" s="23"/>
      <c r="S58" s="95"/>
      <c r="T58" s="95"/>
      <c r="X58" s="96"/>
      <c r="Y58" s="96"/>
      <c r="AB58" s="97"/>
      <c r="AC58" s="65"/>
      <c r="AD58" s="98"/>
      <c r="AE58" s="98"/>
      <c r="AG58" s="98"/>
      <c r="AH58" s="98"/>
      <c r="AI58" s="99"/>
    </row>
    <row r="59" spans="17:35" ht="22.5" customHeight="1">
      <c r="Q59" s="69"/>
      <c r="R59" s="23"/>
      <c r="S59" s="95"/>
      <c r="T59" s="95"/>
      <c r="X59" s="96"/>
      <c r="Y59" s="96"/>
      <c r="AB59" s="97"/>
      <c r="AC59" s="65"/>
      <c r="AD59" s="98"/>
      <c r="AE59" s="98"/>
      <c r="AG59" s="98"/>
      <c r="AH59" s="98"/>
      <c r="AI59" s="99"/>
    </row>
    <row r="60" spans="17:35" ht="22.5" customHeight="1">
      <c r="Q60" s="69"/>
      <c r="R60" s="23"/>
      <c r="S60" s="95"/>
      <c r="T60" s="95"/>
      <c r="X60" s="96"/>
      <c r="Y60" s="96"/>
      <c r="AB60" s="97"/>
      <c r="AC60" s="65"/>
      <c r="AD60" s="98"/>
      <c r="AE60" s="98"/>
      <c r="AG60" s="98"/>
      <c r="AH60" s="98"/>
      <c r="AI60" s="99"/>
    </row>
    <row r="61" spans="9:35" ht="22.5" customHeight="1">
      <c r="I61" s="100"/>
      <c r="J61" s="100"/>
      <c r="Q61" s="69"/>
      <c r="R61" s="23"/>
      <c r="S61" s="95"/>
      <c r="T61" s="95"/>
      <c r="X61" s="96"/>
      <c r="Y61" s="96"/>
      <c r="AB61" s="97"/>
      <c r="AC61" s="65"/>
      <c r="AD61" s="98"/>
      <c r="AE61" s="98"/>
      <c r="AG61" s="98"/>
      <c r="AH61" s="98"/>
      <c r="AI61" s="99"/>
    </row>
    <row r="62" spans="9:35" ht="22.5" customHeight="1">
      <c r="I62" s="101"/>
      <c r="J62" s="101"/>
      <c r="Q62" s="69"/>
      <c r="R62" s="23"/>
      <c r="S62" s="95"/>
      <c r="T62" s="95"/>
      <c r="X62" s="96"/>
      <c r="Y62" s="96"/>
      <c r="AB62" s="97"/>
      <c r="AC62" s="65"/>
      <c r="AD62" s="98"/>
      <c r="AE62" s="98"/>
      <c r="AG62" s="98"/>
      <c r="AH62" s="98"/>
      <c r="AI62" s="99"/>
    </row>
    <row r="63" spans="17:35" ht="22.5" customHeight="1">
      <c r="Q63" s="69"/>
      <c r="R63" s="23"/>
      <c r="S63" s="95"/>
      <c r="T63" s="95"/>
      <c r="U63" s="95"/>
      <c r="V63" s="95"/>
      <c r="W63" s="95"/>
      <c r="X63" s="96"/>
      <c r="Y63" s="96"/>
      <c r="AB63" s="97"/>
      <c r="AC63" s="65"/>
      <c r="AD63" s="98"/>
      <c r="AE63" s="98"/>
      <c r="AF63" s="98"/>
      <c r="AG63" s="98"/>
      <c r="AH63" s="98"/>
      <c r="AI63" s="99"/>
    </row>
    <row r="64" spans="17:35" ht="22.5" customHeight="1">
      <c r="Q64" s="69"/>
      <c r="R64" s="23"/>
      <c r="S64" s="95"/>
      <c r="T64" s="95"/>
      <c r="U64" s="95"/>
      <c r="V64" s="95"/>
      <c r="W64" s="95"/>
      <c r="X64" s="96"/>
      <c r="Y64" s="96"/>
      <c r="AB64" s="97"/>
      <c r="AC64" s="65"/>
      <c r="AD64" s="98"/>
      <c r="AE64" s="98"/>
      <c r="AF64" s="98"/>
      <c r="AG64" s="98"/>
      <c r="AH64" s="98"/>
      <c r="AI64" s="99"/>
    </row>
    <row r="65" spans="17:35" ht="22.5" customHeight="1">
      <c r="Q65" s="69"/>
      <c r="R65" s="23"/>
      <c r="S65" s="95"/>
      <c r="T65" s="95"/>
      <c r="U65" s="95"/>
      <c r="V65" s="95"/>
      <c r="W65" s="95"/>
      <c r="X65" s="96"/>
      <c r="Y65" s="96"/>
      <c r="AB65" s="97"/>
      <c r="AC65" s="65"/>
      <c r="AD65" s="98"/>
      <c r="AE65" s="98"/>
      <c r="AF65" s="98"/>
      <c r="AG65" s="98"/>
      <c r="AH65" s="98"/>
      <c r="AI65" s="99"/>
    </row>
    <row r="66" spans="17:35" ht="22.5" customHeight="1">
      <c r="Q66" s="69"/>
      <c r="R66" s="23"/>
      <c r="S66" s="95"/>
      <c r="T66" s="95"/>
      <c r="U66" s="95"/>
      <c r="V66" s="95"/>
      <c r="W66" s="95"/>
      <c r="X66" s="96"/>
      <c r="Y66" s="96"/>
      <c r="AB66" s="97"/>
      <c r="AC66" s="65"/>
      <c r="AD66" s="98"/>
      <c r="AE66" s="98"/>
      <c r="AF66" s="98"/>
      <c r="AG66" s="98"/>
      <c r="AH66" s="98"/>
      <c r="AI66" s="99"/>
    </row>
    <row r="67" spans="17:35" ht="22.5" customHeight="1">
      <c r="Q67" s="69"/>
      <c r="R67" s="23"/>
      <c r="S67" s="95"/>
      <c r="T67" s="95"/>
      <c r="U67" s="95"/>
      <c r="V67" s="95"/>
      <c r="W67" s="95"/>
      <c r="X67" s="96"/>
      <c r="Y67" s="96"/>
      <c r="AB67" s="97"/>
      <c r="AC67" s="65"/>
      <c r="AD67" s="98"/>
      <c r="AE67" s="98"/>
      <c r="AF67" s="98"/>
      <c r="AG67" s="98"/>
      <c r="AH67" s="98"/>
      <c r="AI67" s="99"/>
    </row>
    <row r="68" spans="17:35" ht="22.5" customHeight="1">
      <c r="Q68" s="69"/>
      <c r="R68" s="23"/>
      <c r="S68" s="95"/>
      <c r="T68" s="95"/>
      <c r="U68" s="95"/>
      <c r="V68" s="95"/>
      <c r="W68" s="95"/>
      <c r="X68" s="96"/>
      <c r="Y68" s="96"/>
      <c r="AB68" s="97"/>
      <c r="AC68" s="65"/>
      <c r="AD68" s="98"/>
      <c r="AE68" s="98"/>
      <c r="AF68" s="98"/>
      <c r="AG68" s="98"/>
      <c r="AH68" s="98"/>
      <c r="AI68" s="99"/>
    </row>
    <row r="69" spans="17:35" ht="22.5" customHeight="1">
      <c r="Q69" s="69"/>
      <c r="R69" s="23"/>
      <c r="S69" s="95"/>
      <c r="T69" s="95"/>
      <c r="U69" s="95"/>
      <c r="V69" s="95"/>
      <c r="W69" s="95"/>
      <c r="X69" s="96"/>
      <c r="Y69" s="96"/>
      <c r="AB69" s="97"/>
      <c r="AC69" s="65"/>
      <c r="AD69" s="98"/>
      <c r="AE69" s="98"/>
      <c r="AF69" s="98"/>
      <c r="AG69" s="98"/>
      <c r="AH69" s="98"/>
      <c r="AI69" s="99"/>
    </row>
    <row r="70" spans="17:35" ht="22.5" customHeight="1">
      <c r="Q70" s="69"/>
      <c r="R70" s="23"/>
      <c r="S70" s="95"/>
      <c r="T70" s="95"/>
      <c r="U70" s="95"/>
      <c r="V70" s="95"/>
      <c r="W70" s="95"/>
      <c r="X70" s="96"/>
      <c r="Y70" s="96"/>
      <c r="Z70" s="96"/>
      <c r="AA70" s="96"/>
      <c r="AB70" s="97"/>
      <c r="AC70" s="65"/>
      <c r="AD70" s="98"/>
      <c r="AE70" s="98"/>
      <c r="AF70" s="98"/>
      <c r="AG70" s="98"/>
      <c r="AH70" s="98"/>
      <c r="AI70" s="99"/>
    </row>
    <row r="71" spans="17:35" ht="22.5" customHeight="1">
      <c r="Q71" s="69"/>
      <c r="R71" s="23"/>
      <c r="S71" s="95"/>
      <c r="T71" s="95"/>
      <c r="U71" s="95"/>
      <c r="V71" s="95"/>
      <c r="W71" s="95"/>
      <c r="X71" s="96"/>
      <c r="Y71" s="96"/>
      <c r="Z71" s="96"/>
      <c r="AA71" s="96"/>
      <c r="AB71" s="97"/>
      <c r="AC71" s="65"/>
      <c r="AD71" s="98"/>
      <c r="AE71" s="98"/>
      <c r="AF71" s="98"/>
      <c r="AG71" s="98"/>
      <c r="AH71" s="98"/>
      <c r="AI71" s="99"/>
    </row>
    <row r="72" spans="17:35" ht="22.5" customHeight="1">
      <c r="Q72" s="69"/>
      <c r="R72" s="23"/>
      <c r="S72" s="95"/>
      <c r="T72" s="95"/>
      <c r="U72" s="95"/>
      <c r="V72" s="95"/>
      <c r="W72" s="95"/>
      <c r="X72" s="96"/>
      <c r="Y72" s="96"/>
      <c r="Z72" s="96"/>
      <c r="AA72" s="96"/>
      <c r="AB72" s="97"/>
      <c r="AC72" s="65"/>
      <c r="AD72" s="98"/>
      <c r="AE72" s="98"/>
      <c r="AF72" s="98"/>
      <c r="AG72" s="98"/>
      <c r="AH72" s="98"/>
      <c r="AI72" s="99"/>
    </row>
    <row r="73" spans="17:35" ht="22.5" customHeight="1">
      <c r="Q73" s="69"/>
      <c r="R73" s="23"/>
      <c r="S73" s="95"/>
      <c r="T73" s="95"/>
      <c r="U73" s="95"/>
      <c r="V73" s="95"/>
      <c r="W73" s="95"/>
      <c r="X73" s="96"/>
      <c r="Y73" s="96"/>
      <c r="Z73" s="96"/>
      <c r="AA73" s="96"/>
      <c r="AB73" s="97"/>
      <c r="AC73" s="65"/>
      <c r="AD73" s="98"/>
      <c r="AE73" s="98"/>
      <c r="AF73" s="98"/>
      <c r="AG73" s="98"/>
      <c r="AH73" s="98"/>
      <c r="AI73" s="99"/>
    </row>
    <row r="74" spans="17:35" ht="22.5" customHeight="1">
      <c r="Q74" s="69"/>
      <c r="R74" s="23"/>
      <c r="S74" s="95"/>
      <c r="T74" s="95"/>
      <c r="U74" s="95"/>
      <c r="V74" s="95"/>
      <c r="W74" s="95"/>
      <c r="X74" s="96"/>
      <c r="Y74" s="96"/>
      <c r="Z74" s="96"/>
      <c r="AA74" s="96"/>
      <c r="AB74" s="97"/>
      <c r="AC74" s="65"/>
      <c r="AD74" s="98"/>
      <c r="AE74" s="98"/>
      <c r="AF74" s="98"/>
      <c r="AG74" s="98"/>
      <c r="AH74" s="98"/>
      <c r="AI74" s="99"/>
    </row>
    <row r="75" spans="17:35" ht="22.5" customHeight="1">
      <c r="Q75" s="69"/>
      <c r="R75" s="23"/>
      <c r="S75" s="95"/>
      <c r="T75" s="95"/>
      <c r="U75" s="95"/>
      <c r="V75" s="95"/>
      <c r="W75" s="95"/>
      <c r="X75" s="96"/>
      <c r="Y75" s="96"/>
      <c r="Z75" s="96"/>
      <c r="AA75" s="96"/>
      <c r="AB75" s="97"/>
      <c r="AC75" s="65"/>
      <c r="AD75" s="98"/>
      <c r="AE75" s="98"/>
      <c r="AF75" s="98"/>
      <c r="AG75" s="98"/>
      <c r="AH75" s="98"/>
      <c r="AI75" s="99"/>
    </row>
    <row r="76" spans="17:35" ht="22.5" customHeight="1">
      <c r="Q76" s="69"/>
      <c r="R76" s="23"/>
      <c r="S76" s="95"/>
      <c r="T76" s="95"/>
      <c r="U76" s="95"/>
      <c r="V76" s="95"/>
      <c r="W76" s="95"/>
      <c r="X76" s="96"/>
      <c r="Y76" s="96"/>
      <c r="Z76" s="96"/>
      <c r="AA76" s="96"/>
      <c r="AB76" s="97"/>
      <c r="AC76" s="65"/>
      <c r="AD76" s="98"/>
      <c r="AE76" s="98"/>
      <c r="AF76" s="98"/>
      <c r="AG76" s="98"/>
      <c r="AH76" s="98"/>
      <c r="AI76" s="99"/>
    </row>
    <row r="77" spans="17:35" ht="22.5" customHeight="1">
      <c r="Q77" s="69"/>
      <c r="R77" s="23"/>
      <c r="S77" s="95"/>
      <c r="T77" s="95"/>
      <c r="U77" s="95"/>
      <c r="V77" s="95"/>
      <c r="W77" s="95"/>
      <c r="X77" s="96"/>
      <c r="Y77" s="96"/>
      <c r="Z77" s="96"/>
      <c r="AA77" s="96"/>
      <c r="AB77" s="102"/>
      <c r="AC77" s="85"/>
      <c r="AD77" s="98"/>
      <c r="AE77" s="98"/>
      <c r="AF77" s="98"/>
      <c r="AG77" s="98"/>
      <c r="AH77" s="98"/>
      <c r="AI77" s="99"/>
    </row>
    <row r="78" spans="17:35" ht="22.5" customHeight="1">
      <c r="Q78" s="69"/>
      <c r="R78" s="23"/>
      <c r="S78" s="95"/>
      <c r="T78" s="95"/>
      <c r="U78" s="95"/>
      <c r="V78" s="95"/>
      <c r="W78" s="95"/>
      <c r="X78" s="96"/>
      <c r="Y78" s="96"/>
      <c r="Z78" s="96"/>
      <c r="AA78" s="96"/>
      <c r="AB78" s="97"/>
      <c r="AC78" s="65"/>
      <c r="AD78" s="98"/>
      <c r="AE78" s="98"/>
      <c r="AF78" s="98"/>
      <c r="AG78" s="98"/>
      <c r="AH78" s="98"/>
      <c r="AI78" s="99"/>
    </row>
    <row r="79" spans="17:35" ht="22.5" customHeight="1">
      <c r="Q79" s="69"/>
      <c r="R79" s="23"/>
      <c r="S79" s="95"/>
      <c r="T79" s="95"/>
      <c r="U79" s="95"/>
      <c r="V79" s="95"/>
      <c r="W79" s="95"/>
      <c r="X79" s="96"/>
      <c r="Y79" s="96"/>
      <c r="Z79" s="96"/>
      <c r="AA79" s="96"/>
      <c r="AB79" s="97"/>
      <c r="AC79" s="65"/>
      <c r="AD79" s="98"/>
      <c r="AE79" s="98"/>
      <c r="AF79" s="98"/>
      <c r="AG79" s="98"/>
      <c r="AH79" s="98"/>
      <c r="AI79" s="99"/>
    </row>
    <row r="80" spans="17:35" ht="22.5" customHeight="1">
      <c r="Q80" s="69"/>
      <c r="R80" s="23"/>
      <c r="S80" s="95"/>
      <c r="T80" s="95"/>
      <c r="U80" s="95"/>
      <c r="V80" s="95"/>
      <c r="W80" s="95"/>
      <c r="X80" s="96"/>
      <c r="Y80" s="96"/>
      <c r="Z80" s="96"/>
      <c r="AA80" s="96"/>
      <c r="AB80" s="97"/>
      <c r="AC80" s="65"/>
      <c r="AD80" s="98"/>
      <c r="AE80" s="98"/>
      <c r="AF80" s="98"/>
      <c r="AG80" s="98"/>
      <c r="AH80" s="98"/>
      <c r="AI80" s="99"/>
    </row>
    <row r="81" spans="17:35" ht="22.5" customHeight="1">
      <c r="Q81" s="69"/>
      <c r="R81" s="23"/>
      <c r="S81" s="95"/>
      <c r="T81" s="95"/>
      <c r="U81" s="95"/>
      <c r="V81" s="95"/>
      <c r="W81" s="95"/>
      <c r="X81" s="96"/>
      <c r="Y81" s="96"/>
      <c r="Z81" s="96"/>
      <c r="AA81" s="96"/>
      <c r="AB81" s="97"/>
      <c r="AC81" s="65"/>
      <c r="AD81" s="98"/>
      <c r="AE81" s="98"/>
      <c r="AF81" s="98"/>
      <c r="AG81" s="98"/>
      <c r="AH81" s="98"/>
      <c r="AI81" s="99"/>
    </row>
    <row r="82" spans="17:35" ht="22.5" customHeight="1">
      <c r="Q82" s="69"/>
      <c r="R82" s="23"/>
      <c r="S82" s="95"/>
      <c r="T82" s="95"/>
      <c r="U82" s="95"/>
      <c r="V82" s="95"/>
      <c r="W82" s="95"/>
      <c r="X82" s="96"/>
      <c r="Y82" s="96"/>
      <c r="Z82" s="96"/>
      <c r="AA82" s="96"/>
      <c r="AB82" s="97"/>
      <c r="AC82" s="65"/>
      <c r="AD82" s="98"/>
      <c r="AE82" s="98"/>
      <c r="AF82" s="98"/>
      <c r="AG82" s="98"/>
      <c r="AH82" s="98"/>
      <c r="AI82" s="99"/>
    </row>
    <row r="83" spans="17:35" ht="22.5" customHeight="1">
      <c r="Q83" s="69"/>
      <c r="R83" s="23"/>
      <c r="S83" s="95"/>
      <c r="T83" s="95"/>
      <c r="U83" s="95"/>
      <c r="V83" s="95"/>
      <c r="W83" s="95"/>
      <c r="X83" s="96"/>
      <c r="Y83" s="96"/>
      <c r="Z83" s="96"/>
      <c r="AA83" s="96"/>
      <c r="AB83" s="97"/>
      <c r="AC83" s="65"/>
      <c r="AD83" s="98"/>
      <c r="AE83" s="98"/>
      <c r="AF83" s="98"/>
      <c r="AG83" s="98"/>
      <c r="AH83" s="98"/>
      <c r="AI83" s="99"/>
    </row>
    <row r="84" spans="17:35" ht="22.5" customHeight="1">
      <c r="Q84" s="69"/>
      <c r="R84" s="23"/>
      <c r="S84" s="95"/>
      <c r="T84" s="95"/>
      <c r="U84" s="95"/>
      <c r="V84" s="95"/>
      <c r="W84" s="95"/>
      <c r="X84" s="96"/>
      <c r="Y84" s="96"/>
      <c r="Z84" s="96"/>
      <c r="AA84" s="96"/>
      <c r="AB84" s="97"/>
      <c r="AC84" s="65"/>
      <c r="AD84" s="98"/>
      <c r="AE84" s="98"/>
      <c r="AF84" s="98"/>
      <c r="AG84" s="98"/>
      <c r="AH84" s="98"/>
      <c r="AI84" s="99"/>
    </row>
    <row r="85" spans="17:35" ht="22.5" customHeight="1">
      <c r="Q85" s="69"/>
      <c r="R85" s="23"/>
      <c r="S85" s="95"/>
      <c r="T85" s="95"/>
      <c r="U85" s="95"/>
      <c r="V85" s="95"/>
      <c r="W85" s="95"/>
      <c r="X85" s="96"/>
      <c r="Y85" s="96"/>
      <c r="Z85" s="96"/>
      <c r="AA85" s="96"/>
      <c r="AB85" s="97"/>
      <c r="AC85" s="65"/>
      <c r="AD85" s="98"/>
      <c r="AE85" s="98"/>
      <c r="AF85" s="98"/>
      <c r="AG85" s="98"/>
      <c r="AH85" s="98"/>
      <c r="AI85" s="99"/>
    </row>
    <row r="86" spans="17:35" ht="22.5" customHeight="1">
      <c r="Q86" s="69"/>
      <c r="R86" s="23"/>
      <c r="S86" s="95"/>
      <c r="T86" s="95"/>
      <c r="U86" s="95"/>
      <c r="V86" s="95"/>
      <c r="W86" s="95"/>
      <c r="X86" s="96"/>
      <c r="Y86" s="96"/>
      <c r="Z86" s="96"/>
      <c r="AA86" s="96"/>
      <c r="AB86" s="97"/>
      <c r="AC86" s="65"/>
      <c r="AD86" s="98"/>
      <c r="AE86" s="98"/>
      <c r="AF86" s="98"/>
      <c r="AG86" s="98"/>
      <c r="AH86" s="98"/>
      <c r="AI86" s="99"/>
    </row>
    <row r="87" spans="17:35" ht="22.5" customHeight="1">
      <c r="Q87" s="69"/>
      <c r="R87" s="23"/>
      <c r="S87" s="95"/>
      <c r="T87" s="95"/>
      <c r="U87" s="95"/>
      <c r="V87" s="95"/>
      <c r="W87" s="95"/>
      <c r="X87" s="96"/>
      <c r="Y87" s="96"/>
      <c r="Z87" s="96"/>
      <c r="AA87" s="96"/>
      <c r="AB87" s="97"/>
      <c r="AC87" s="65"/>
      <c r="AD87" s="98"/>
      <c r="AE87" s="98"/>
      <c r="AF87" s="98"/>
      <c r="AG87" s="98"/>
      <c r="AH87" s="98"/>
      <c r="AI87" s="99"/>
    </row>
    <row r="88" spans="17:35" ht="22.5" customHeight="1">
      <c r="Q88" s="69"/>
      <c r="R88" s="23"/>
      <c r="S88" s="95"/>
      <c r="T88" s="95"/>
      <c r="U88" s="95"/>
      <c r="V88" s="95"/>
      <c r="W88" s="95"/>
      <c r="X88" s="96"/>
      <c r="Y88" s="96"/>
      <c r="Z88" s="96"/>
      <c r="AA88" s="96"/>
      <c r="AB88" s="97"/>
      <c r="AC88" s="65"/>
      <c r="AD88" s="98"/>
      <c r="AE88" s="98"/>
      <c r="AF88" s="98"/>
      <c r="AG88" s="98"/>
      <c r="AH88" s="98"/>
      <c r="AI88" s="99"/>
    </row>
    <row r="89" spans="17:35" ht="22.5" customHeight="1">
      <c r="Q89" s="103"/>
      <c r="R89" s="83"/>
      <c r="S89" s="95"/>
      <c r="T89" s="95"/>
      <c r="U89" s="95"/>
      <c r="V89" s="95"/>
      <c r="W89" s="95"/>
      <c r="X89" s="96"/>
      <c r="Y89" s="96"/>
      <c r="Z89" s="96"/>
      <c r="AA89" s="96"/>
      <c r="AB89" s="97"/>
      <c r="AC89" s="65"/>
      <c r="AD89" s="98"/>
      <c r="AE89" s="98"/>
      <c r="AF89" s="98"/>
      <c r="AG89" s="98"/>
      <c r="AH89" s="98"/>
      <c r="AI89" s="99"/>
    </row>
    <row r="90" spans="17:35" ht="22.5" customHeight="1">
      <c r="Q90" s="69"/>
      <c r="R90" s="23"/>
      <c r="S90" s="95"/>
      <c r="T90" s="95"/>
      <c r="U90" s="95"/>
      <c r="V90" s="95"/>
      <c r="W90" s="95"/>
      <c r="X90" s="96"/>
      <c r="Y90" s="96"/>
      <c r="Z90" s="96"/>
      <c r="AA90" s="96"/>
      <c r="AB90" s="97"/>
      <c r="AC90" s="65"/>
      <c r="AD90" s="98"/>
      <c r="AE90" s="98"/>
      <c r="AF90" s="98"/>
      <c r="AG90" s="98"/>
      <c r="AH90" s="98"/>
      <c r="AI90" s="99"/>
    </row>
    <row r="91" spans="17:35" ht="22.5" customHeight="1">
      <c r="Q91" s="69"/>
      <c r="R91" s="23"/>
      <c r="S91" s="95"/>
      <c r="T91" s="95"/>
      <c r="U91" s="95"/>
      <c r="V91" s="95"/>
      <c r="W91" s="95"/>
      <c r="X91" s="96"/>
      <c r="Y91" s="96"/>
      <c r="Z91" s="96"/>
      <c r="AA91" s="96"/>
      <c r="AB91" s="97"/>
      <c r="AC91" s="65"/>
      <c r="AD91" s="98"/>
      <c r="AE91" s="98"/>
      <c r="AF91" s="98"/>
      <c r="AG91" s="98"/>
      <c r="AH91" s="98"/>
      <c r="AI91" s="99"/>
    </row>
    <row r="92" spans="17:35" ht="22.5" customHeight="1">
      <c r="Q92" s="69"/>
      <c r="R92" s="23"/>
      <c r="S92" s="95"/>
      <c r="T92" s="95"/>
      <c r="U92" s="95"/>
      <c r="V92" s="95"/>
      <c r="W92" s="95"/>
      <c r="X92" s="96"/>
      <c r="Y92" s="96"/>
      <c r="Z92" s="96"/>
      <c r="AA92" s="96"/>
      <c r="AB92" s="97"/>
      <c r="AC92" s="65"/>
      <c r="AD92" s="98"/>
      <c r="AE92" s="98"/>
      <c r="AF92" s="98"/>
      <c r="AG92" s="98"/>
      <c r="AH92" s="98"/>
      <c r="AI92" s="99"/>
    </row>
    <row r="93" spans="17:35" ht="22.5" customHeight="1">
      <c r="Q93" s="69"/>
      <c r="R93" s="23"/>
      <c r="S93" s="95"/>
      <c r="T93" s="95"/>
      <c r="U93" s="95"/>
      <c r="V93" s="95"/>
      <c r="W93" s="95"/>
      <c r="X93" s="96"/>
      <c r="Y93" s="96"/>
      <c r="Z93" s="96"/>
      <c r="AA93" s="96"/>
      <c r="AB93" s="97"/>
      <c r="AC93" s="65"/>
      <c r="AD93" s="98"/>
      <c r="AE93" s="98"/>
      <c r="AF93" s="98"/>
      <c r="AG93" s="98"/>
      <c r="AH93" s="98"/>
      <c r="AI93" s="99"/>
    </row>
    <row r="94" spans="17:35" ht="22.5" customHeight="1">
      <c r="Q94" s="69"/>
      <c r="R94" s="23"/>
      <c r="S94" s="95"/>
      <c r="T94" s="95"/>
      <c r="U94" s="95"/>
      <c r="V94" s="95"/>
      <c r="W94" s="95"/>
      <c r="X94" s="96"/>
      <c r="Y94" s="96"/>
      <c r="Z94" s="96"/>
      <c r="AA94" s="96"/>
      <c r="AB94" s="97"/>
      <c r="AC94" s="65"/>
      <c r="AD94" s="98"/>
      <c r="AE94" s="98"/>
      <c r="AF94" s="98"/>
      <c r="AG94" s="98"/>
      <c r="AH94" s="98"/>
      <c r="AI94" s="99"/>
    </row>
    <row r="95" spans="17:35" ht="22.5" customHeight="1">
      <c r="Q95" s="69"/>
      <c r="R95" s="23"/>
      <c r="S95" s="95"/>
      <c r="T95" s="95"/>
      <c r="U95" s="95"/>
      <c r="V95" s="95"/>
      <c r="W95" s="95"/>
      <c r="X95" s="96"/>
      <c r="Y95" s="96"/>
      <c r="Z95" s="96"/>
      <c r="AA95" s="96"/>
      <c r="AB95" s="97"/>
      <c r="AC95" s="65"/>
      <c r="AD95" s="98"/>
      <c r="AE95" s="98"/>
      <c r="AF95" s="98"/>
      <c r="AG95" s="98"/>
      <c r="AH95" s="98"/>
      <c r="AI95" s="99"/>
    </row>
    <row r="96" spans="17:35" ht="22.5" customHeight="1">
      <c r="Q96" s="69"/>
      <c r="R96" s="23"/>
      <c r="S96" s="95"/>
      <c r="T96" s="95"/>
      <c r="U96" s="95"/>
      <c r="V96" s="95"/>
      <c r="W96" s="95"/>
      <c r="X96" s="96"/>
      <c r="Y96" s="96"/>
      <c r="Z96" s="96"/>
      <c r="AA96" s="96"/>
      <c r="AB96" s="97"/>
      <c r="AC96" s="65"/>
      <c r="AD96" s="98"/>
      <c r="AE96" s="98"/>
      <c r="AF96" s="98"/>
      <c r="AG96" s="98"/>
      <c r="AH96" s="98"/>
      <c r="AI96" s="99"/>
    </row>
    <row r="97" spans="17:35" ht="22.5" customHeight="1">
      <c r="Q97" s="69"/>
      <c r="R97" s="23"/>
      <c r="S97" s="95"/>
      <c r="T97" s="95"/>
      <c r="U97" s="95"/>
      <c r="V97" s="95"/>
      <c r="W97" s="95"/>
      <c r="X97" s="96"/>
      <c r="Y97" s="96"/>
      <c r="Z97" s="96"/>
      <c r="AA97" s="96"/>
      <c r="AB97" s="97"/>
      <c r="AC97" s="65"/>
      <c r="AD97" s="95"/>
      <c r="AE97" s="95"/>
      <c r="AF97" s="95"/>
      <c r="AG97" s="95"/>
      <c r="AH97" s="95"/>
      <c r="AI97" s="99"/>
    </row>
    <row r="98" spans="17:35" ht="22.5" customHeight="1">
      <c r="Q98" s="69"/>
      <c r="R98" s="23"/>
      <c r="S98" s="95"/>
      <c r="T98" s="95"/>
      <c r="U98" s="95"/>
      <c r="V98" s="95"/>
      <c r="W98" s="95"/>
      <c r="X98" s="96"/>
      <c r="Y98" s="96"/>
      <c r="Z98" s="96"/>
      <c r="AA98" s="96"/>
      <c r="AB98" s="97"/>
      <c r="AC98" s="65"/>
      <c r="AD98" s="95"/>
      <c r="AE98" s="95"/>
      <c r="AF98" s="95"/>
      <c r="AG98" s="95"/>
      <c r="AH98" s="95"/>
      <c r="AI98" s="99"/>
    </row>
    <row r="99" spans="17:35" ht="22.5" customHeight="1">
      <c r="Q99" s="69"/>
      <c r="R99" s="23"/>
      <c r="S99" s="95"/>
      <c r="T99" s="95"/>
      <c r="U99" s="95"/>
      <c r="V99" s="95"/>
      <c r="W99" s="95"/>
      <c r="X99" s="96"/>
      <c r="Y99" s="96"/>
      <c r="Z99" s="96"/>
      <c r="AA99" s="96"/>
      <c r="AB99" s="97"/>
      <c r="AC99" s="65"/>
      <c r="AD99" s="98"/>
      <c r="AE99" s="98"/>
      <c r="AF99" s="98"/>
      <c r="AG99" s="98"/>
      <c r="AH99" s="98"/>
      <c r="AI99" s="99"/>
    </row>
    <row r="100" spans="17:35" ht="22.5" customHeight="1">
      <c r="Q100" s="104"/>
      <c r="R100" s="23"/>
      <c r="S100" s="95"/>
      <c r="T100" s="95"/>
      <c r="U100" s="95"/>
      <c r="V100" s="95"/>
      <c r="W100" s="95"/>
      <c r="X100" s="96"/>
      <c r="Y100" s="96"/>
      <c r="Z100" s="96"/>
      <c r="AA100" s="96"/>
      <c r="AB100" s="97"/>
      <c r="AC100" s="65"/>
      <c r="AD100" s="98"/>
      <c r="AE100" s="98"/>
      <c r="AF100" s="98"/>
      <c r="AG100" s="98"/>
      <c r="AH100" s="98"/>
      <c r="AI100" s="99"/>
    </row>
    <row r="101" spans="17:35" ht="22.5" customHeight="1">
      <c r="Q101" s="104"/>
      <c r="R101" s="23"/>
      <c r="S101" s="95"/>
      <c r="T101" s="95"/>
      <c r="U101" s="95"/>
      <c r="V101" s="95"/>
      <c r="W101" s="95"/>
      <c r="X101" s="96"/>
      <c r="Y101" s="96"/>
      <c r="Z101" s="96"/>
      <c r="AA101" s="96"/>
      <c r="AB101" s="97"/>
      <c r="AC101" s="65"/>
      <c r="AD101" s="98"/>
      <c r="AE101" s="98"/>
      <c r="AF101" s="98"/>
      <c r="AG101" s="98"/>
      <c r="AH101" s="98"/>
      <c r="AI101" s="99"/>
    </row>
    <row r="102" spans="17:35" ht="22.5" customHeight="1">
      <c r="Q102" s="104"/>
      <c r="R102" s="23"/>
      <c r="S102" s="95"/>
      <c r="T102" s="95"/>
      <c r="U102" s="95"/>
      <c r="V102" s="95"/>
      <c r="W102" s="95"/>
      <c r="X102" s="96"/>
      <c r="Y102" s="96"/>
      <c r="Z102" s="96"/>
      <c r="AA102" s="96"/>
      <c r="AB102" s="97"/>
      <c r="AC102" s="65"/>
      <c r="AD102" s="98"/>
      <c r="AE102" s="98"/>
      <c r="AF102" s="98"/>
      <c r="AG102" s="98"/>
      <c r="AH102" s="98"/>
      <c r="AI102" s="99"/>
    </row>
    <row r="103" spans="17:35" ht="22.5" customHeight="1">
      <c r="Q103" s="2"/>
      <c r="R103" s="2"/>
      <c r="S103" s="105"/>
      <c r="T103" s="105"/>
      <c r="U103" s="105"/>
      <c r="V103" s="105"/>
      <c r="W103" s="105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7:35" ht="22.5" customHeight="1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7:35" ht="22.5" customHeight="1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</sheetData>
  <sheetProtection/>
  <mergeCells count="2">
    <mergeCell ref="C4:E4"/>
    <mergeCell ref="J4:L4"/>
  </mergeCells>
  <printOptions horizontalCentered="1"/>
  <pageMargins left="0.6299212598425197" right="0" top="0.7874015748031497" bottom="0" header="0.35433070866141736" footer="0.31496062992125984"/>
  <pageSetup horizontalDpi="600" verticalDpi="600" orientation="portrait" paperSize="9" scale="70" r:id="rId1"/>
  <rowBreaks count="1" manualBreakCount="1">
    <brk id="57" min="1" max="8" man="1"/>
  </rowBreaks>
  <colBreaks count="2" manualBreakCount="2">
    <brk id="15" min="1" max="53" man="1"/>
    <brk id="27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62"/>
  <sheetViews>
    <sheetView showGridLines="0" tabSelected="1" zoomScale="75" zoomScaleNormal="75" zoomScaleSheetLayoutView="75" zoomScalePageLayoutView="0" workbookViewId="0" topLeftCell="A1">
      <selection activeCell="B2" sqref="B2"/>
    </sheetView>
  </sheetViews>
  <sheetFormatPr defaultColWidth="9.00390625" defaultRowHeight="22.5" customHeight="1"/>
  <cols>
    <col min="1" max="1" width="3.375" style="1" customWidth="1"/>
    <col min="2" max="2" width="5.00390625" style="1" customWidth="1"/>
    <col min="3" max="3" width="1.625" style="1" customWidth="1"/>
    <col min="4" max="4" width="16.625" style="1" customWidth="1"/>
    <col min="5" max="5" width="1.625" style="1" customWidth="1"/>
    <col min="6" max="6" width="10.625" style="1" customWidth="1"/>
    <col min="7" max="7" width="15.625" style="1" hidden="1" customWidth="1"/>
    <col min="8" max="8" width="7.625" style="1" customWidth="1"/>
    <col min="9" max="9" width="23.625" style="1" customWidth="1"/>
    <col min="10" max="10" width="4.875" style="1" customWidth="1"/>
    <col min="11" max="11" width="1.75390625" style="1" customWidth="1"/>
    <col min="12" max="12" width="16.625" style="1" customWidth="1"/>
    <col min="13" max="13" width="1.625" style="1" customWidth="1"/>
    <col min="14" max="14" width="10.625" style="1" customWidth="1"/>
    <col min="15" max="15" width="15.625" style="1" hidden="1" customWidth="1"/>
    <col min="16" max="16" width="7.625" style="1" customWidth="1"/>
    <col min="17" max="17" width="2.50390625" style="1" customWidth="1"/>
    <col min="18" max="18" width="2.625" style="1" customWidth="1"/>
    <col min="19" max="16384" width="9.00390625" style="1" customWidth="1"/>
  </cols>
  <sheetData>
    <row r="1" ht="13.5" customHeight="1"/>
    <row r="2" spans="2:3" ht="22.5" customHeight="1">
      <c r="B2" s="39" t="s">
        <v>86</v>
      </c>
      <c r="C2" s="39"/>
    </row>
    <row r="3" spans="2:10" ht="22.5" customHeight="1">
      <c r="B3" s="1" t="s">
        <v>59</v>
      </c>
      <c r="J3" s="1" t="s">
        <v>60</v>
      </c>
    </row>
    <row r="4" spans="2:16" ht="22.5" customHeight="1">
      <c r="B4" s="41" t="s">
        <v>63</v>
      </c>
      <c r="C4" s="146" t="s">
        <v>64</v>
      </c>
      <c r="D4" s="147"/>
      <c r="E4" s="148"/>
      <c r="F4" s="130" t="s">
        <v>65</v>
      </c>
      <c r="G4" s="130" t="s">
        <v>66</v>
      </c>
      <c r="H4" s="130" t="s">
        <v>79</v>
      </c>
      <c r="I4" s="75"/>
      <c r="J4" s="41" t="s">
        <v>63</v>
      </c>
      <c r="K4" s="146" t="s">
        <v>64</v>
      </c>
      <c r="L4" s="147"/>
      <c r="M4" s="148"/>
      <c r="N4" s="41" t="s">
        <v>65</v>
      </c>
      <c r="O4" s="42" t="s">
        <v>66</v>
      </c>
      <c r="P4" s="42" t="s">
        <v>79</v>
      </c>
    </row>
    <row r="5" spans="2:16" ht="14.25">
      <c r="B5" s="49"/>
      <c r="C5" s="45"/>
      <c r="D5" s="45"/>
      <c r="E5" s="45"/>
      <c r="F5" s="131" t="s">
        <v>68</v>
      </c>
      <c r="G5" s="131" t="s">
        <v>69</v>
      </c>
      <c r="H5" s="131"/>
      <c r="I5" s="127"/>
      <c r="J5" s="132"/>
      <c r="K5" s="134"/>
      <c r="L5" s="134"/>
      <c r="M5" s="135"/>
      <c r="N5" s="131" t="s">
        <v>68</v>
      </c>
      <c r="O5" s="131" t="s">
        <v>69</v>
      </c>
      <c r="P5" s="131"/>
    </row>
    <row r="6" spans="2:16" ht="21" customHeight="1">
      <c r="B6" s="53"/>
      <c r="C6" s="2"/>
      <c r="D6" s="23" t="s">
        <v>8</v>
      </c>
      <c r="E6" s="23"/>
      <c r="F6" s="124">
        <v>98.8</v>
      </c>
      <c r="G6" s="124">
        <v>0.10000000000000853</v>
      </c>
      <c r="H6" s="124">
        <v>0.1</v>
      </c>
      <c r="I6" s="128"/>
      <c r="J6" s="132"/>
      <c r="K6" s="5"/>
      <c r="L6" s="24" t="s">
        <v>8</v>
      </c>
      <c r="M6" s="136"/>
      <c r="N6" s="139">
        <v>54.7</v>
      </c>
      <c r="O6" s="124">
        <v>-0.29999999999999716</v>
      </c>
      <c r="P6" s="139">
        <v>0</v>
      </c>
    </row>
    <row r="7" spans="2:16" ht="21" customHeight="1">
      <c r="B7" s="68">
        <v>1</v>
      </c>
      <c r="C7" s="69"/>
      <c r="D7" s="23" t="s">
        <v>10</v>
      </c>
      <c r="E7" s="23"/>
      <c r="F7" s="124">
        <v>99.6</v>
      </c>
      <c r="G7" s="124">
        <v>0.10000000000000853</v>
      </c>
      <c r="H7" s="124">
        <v>0</v>
      </c>
      <c r="I7" s="96"/>
      <c r="J7" s="43">
        <v>1</v>
      </c>
      <c r="K7" s="75"/>
      <c r="L7" s="23" t="s">
        <v>18</v>
      </c>
      <c r="M7" s="136"/>
      <c r="N7" s="139">
        <v>66.2</v>
      </c>
      <c r="O7" s="124">
        <v>-0.5</v>
      </c>
      <c r="P7" s="139">
        <v>-0.2</v>
      </c>
    </row>
    <row r="8" spans="2:16" ht="21" customHeight="1">
      <c r="B8" s="68">
        <v>2</v>
      </c>
      <c r="C8" s="69"/>
      <c r="D8" s="23" t="s">
        <v>13</v>
      </c>
      <c r="E8" s="23"/>
      <c r="F8" s="124">
        <v>99.5</v>
      </c>
      <c r="G8" s="124">
        <v>0</v>
      </c>
      <c r="H8" s="124">
        <v>0.1</v>
      </c>
      <c r="I8" s="96"/>
      <c r="J8" s="43">
        <v>2</v>
      </c>
      <c r="K8" s="75"/>
      <c r="L8" s="23" t="s">
        <v>40</v>
      </c>
      <c r="M8" s="136"/>
      <c r="N8" s="139">
        <v>65.9</v>
      </c>
      <c r="O8" s="124">
        <v>-1.6000000000000085</v>
      </c>
      <c r="P8" s="139">
        <v>-0.6</v>
      </c>
    </row>
    <row r="9" spans="2:16" ht="21" customHeight="1">
      <c r="B9" s="68">
        <v>3</v>
      </c>
      <c r="C9" s="69"/>
      <c r="D9" s="23" t="s">
        <v>11</v>
      </c>
      <c r="E9" s="23"/>
      <c r="F9" s="124">
        <v>99.5</v>
      </c>
      <c r="G9" s="124">
        <v>0</v>
      </c>
      <c r="H9" s="124">
        <v>0.1</v>
      </c>
      <c r="I9" s="96"/>
      <c r="J9" s="43">
        <v>3</v>
      </c>
      <c r="K9" s="75"/>
      <c r="L9" s="23" t="s">
        <v>38</v>
      </c>
      <c r="M9" s="136"/>
      <c r="N9" s="139">
        <v>61.3</v>
      </c>
      <c r="O9" s="124">
        <v>0.3999999999999986</v>
      </c>
      <c r="P9" s="139">
        <v>-0.2</v>
      </c>
    </row>
    <row r="10" spans="2:16" ht="21" customHeight="1">
      <c r="B10" s="68">
        <v>4</v>
      </c>
      <c r="C10" s="69"/>
      <c r="D10" s="23" t="s">
        <v>9</v>
      </c>
      <c r="E10" s="23"/>
      <c r="F10" s="124">
        <v>99.4</v>
      </c>
      <c r="G10" s="124">
        <v>0.29999999999999716</v>
      </c>
      <c r="H10" s="124">
        <v>0.1</v>
      </c>
      <c r="I10" s="96"/>
      <c r="J10" s="43">
        <v>4</v>
      </c>
      <c r="K10" s="75"/>
      <c r="L10" s="23" t="s">
        <v>41</v>
      </c>
      <c r="M10" s="136"/>
      <c r="N10" s="139">
        <v>60.7</v>
      </c>
      <c r="O10" s="124">
        <v>-0.3999999999999986</v>
      </c>
      <c r="P10" s="139">
        <v>0.8</v>
      </c>
    </row>
    <row r="11" spans="2:16" ht="21" customHeight="1">
      <c r="B11" s="68">
        <v>5</v>
      </c>
      <c r="C11" s="69"/>
      <c r="D11" s="23" t="s">
        <v>14</v>
      </c>
      <c r="E11" s="23"/>
      <c r="F11" s="124">
        <v>99.3</v>
      </c>
      <c r="G11" s="124">
        <v>0.29999999999999716</v>
      </c>
      <c r="H11" s="124">
        <v>0.3</v>
      </c>
      <c r="I11" s="96"/>
      <c r="J11" s="43">
        <v>5</v>
      </c>
      <c r="K11" s="75"/>
      <c r="L11" s="23" t="s">
        <v>39</v>
      </c>
      <c r="M11" s="136"/>
      <c r="N11" s="139">
        <v>60.7</v>
      </c>
      <c r="O11" s="124">
        <v>-0.3999999999999986</v>
      </c>
      <c r="P11" s="139">
        <v>0.1</v>
      </c>
    </row>
    <row r="12" spans="2:16" ht="21" customHeight="1">
      <c r="B12" s="68">
        <v>6</v>
      </c>
      <c r="C12" s="69"/>
      <c r="D12" s="23" t="s">
        <v>18</v>
      </c>
      <c r="E12" s="23"/>
      <c r="F12" s="124">
        <v>99.2</v>
      </c>
      <c r="G12" s="124">
        <v>0.3999999999999915</v>
      </c>
      <c r="H12" s="124">
        <v>0.3</v>
      </c>
      <c r="I12" s="96"/>
      <c r="J12" s="43">
        <v>6</v>
      </c>
      <c r="K12" s="75"/>
      <c r="L12" s="23" t="s">
        <v>45</v>
      </c>
      <c r="M12" s="136"/>
      <c r="N12" s="139">
        <v>59.7</v>
      </c>
      <c r="O12" s="124">
        <v>-0.20000000000000284</v>
      </c>
      <c r="P12" s="139">
        <v>-0.8</v>
      </c>
    </row>
    <row r="13" spans="2:16" ht="21" customHeight="1">
      <c r="B13" s="68">
        <v>7</v>
      </c>
      <c r="C13" s="69"/>
      <c r="D13" s="23" t="s">
        <v>21</v>
      </c>
      <c r="E13" s="23"/>
      <c r="F13" s="124">
        <v>99.2</v>
      </c>
      <c r="G13" s="124">
        <v>0.09999999999999432</v>
      </c>
      <c r="H13" s="124">
        <v>0</v>
      </c>
      <c r="I13" s="96"/>
      <c r="J13" s="43">
        <v>7</v>
      </c>
      <c r="K13" s="75"/>
      <c r="L13" s="23" t="s">
        <v>31</v>
      </c>
      <c r="M13" s="136"/>
      <c r="N13" s="139">
        <v>58.7</v>
      </c>
      <c r="O13" s="124">
        <v>-0.9000000000000057</v>
      </c>
      <c r="P13" s="139">
        <v>-0.2</v>
      </c>
    </row>
    <row r="14" spans="2:16" ht="21" customHeight="1">
      <c r="B14" s="68">
        <v>8</v>
      </c>
      <c r="C14" s="69"/>
      <c r="D14" s="23" t="s">
        <v>12</v>
      </c>
      <c r="E14" s="23"/>
      <c r="F14" s="124">
        <v>99.2</v>
      </c>
      <c r="G14" s="124">
        <v>0</v>
      </c>
      <c r="H14" s="124">
        <v>-0.1</v>
      </c>
      <c r="I14" s="96"/>
      <c r="J14" s="43">
        <v>8</v>
      </c>
      <c r="K14" s="75"/>
      <c r="L14" s="23" t="s">
        <v>47</v>
      </c>
      <c r="M14" s="136"/>
      <c r="N14" s="139">
        <v>57.9</v>
      </c>
      <c r="O14" s="124">
        <v>-0.3999999999999986</v>
      </c>
      <c r="P14" s="139">
        <v>-0.9</v>
      </c>
    </row>
    <row r="15" spans="2:16" ht="21" customHeight="1">
      <c r="B15" s="68">
        <v>9</v>
      </c>
      <c r="C15" s="69"/>
      <c r="D15" s="23" t="s">
        <v>20</v>
      </c>
      <c r="E15" s="23"/>
      <c r="F15" s="124">
        <v>99.1</v>
      </c>
      <c r="G15" s="124">
        <v>0.10000000000000853</v>
      </c>
      <c r="H15" s="124">
        <v>0.1</v>
      </c>
      <c r="I15" s="96"/>
      <c r="J15" s="43">
        <v>9</v>
      </c>
      <c r="K15" s="75"/>
      <c r="L15" s="23" t="s">
        <v>24</v>
      </c>
      <c r="M15" s="136"/>
      <c r="N15" s="139">
        <v>57.6</v>
      </c>
      <c r="O15" s="124">
        <v>0.6999999999999957</v>
      </c>
      <c r="P15" s="139">
        <v>0.7</v>
      </c>
    </row>
    <row r="16" spans="2:16" ht="21" customHeight="1">
      <c r="B16" s="68">
        <v>10</v>
      </c>
      <c r="C16" s="69"/>
      <c r="D16" s="23" t="s">
        <v>17</v>
      </c>
      <c r="E16" s="23"/>
      <c r="F16" s="124">
        <v>99.1</v>
      </c>
      <c r="G16" s="124">
        <v>0.20000000000000284</v>
      </c>
      <c r="H16" s="124">
        <v>0.1</v>
      </c>
      <c r="I16" s="96"/>
      <c r="J16" s="43">
        <v>10</v>
      </c>
      <c r="K16" s="75"/>
      <c r="L16" s="23" t="s">
        <v>42</v>
      </c>
      <c r="M16" s="136"/>
      <c r="N16" s="139">
        <v>56.9</v>
      </c>
      <c r="O16" s="124">
        <v>-0.5</v>
      </c>
      <c r="P16" s="139">
        <v>0.6</v>
      </c>
    </row>
    <row r="17" spans="2:16" ht="21" customHeight="1">
      <c r="B17" s="68">
        <v>11</v>
      </c>
      <c r="C17" s="69"/>
      <c r="D17" s="23" t="s">
        <v>23</v>
      </c>
      <c r="E17" s="23"/>
      <c r="F17" s="124">
        <v>99.1</v>
      </c>
      <c r="G17" s="124">
        <v>0</v>
      </c>
      <c r="H17" s="124">
        <v>0.1</v>
      </c>
      <c r="I17" s="96"/>
      <c r="J17" s="43">
        <v>11</v>
      </c>
      <c r="K17" s="75"/>
      <c r="L17" s="23" t="s">
        <v>23</v>
      </c>
      <c r="M17" s="136"/>
      <c r="N17" s="139">
        <v>55.9</v>
      </c>
      <c r="O17" s="124">
        <v>-1.0999999999999943</v>
      </c>
      <c r="P17" s="139">
        <v>1</v>
      </c>
    </row>
    <row r="18" spans="2:16" ht="21" customHeight="1">
      <c r="B18" s="68">
        <v>12</v>
      </c>
      <c r="C18" s="69"/>
      <c r="D18" s="23" t="s">
        <v>24</v>
      </c>
      <c r="E18" s="23"/>
      <c r="F18" s="124">
        <v>99.1</v>
      </c>
      <c r="G18" s="124">
        <v>0.30000000000001137</v>
      </c>
      <c r="H18" s="124">
        <v>0.1</v>
      </c>
      <c r="I18" s="96"/>
      <c r="J18" s="43">
        <v>12</v>
      </c>
      <c r="K18" s="75"/>
      <c r="L18" s="23" t="s">
        <v>29</v>
      </c>
      <c r="M18" s="136"/>
      <c r="N18" s="139">
        <v>55.9</v>
      </c>
      <c r="O18" s="124">
        <v>1</v>
      </c>
      <c r="P18" s="139">
        <v>0.8</v>
      </c>
    </row>
    <row r="19" spans="2:16" ht="21" customHeight="1">
      <c r="B19" s="68">
        <v>13</v>
      </c>
      <c r="C19" s="69"/>
      <c r="D19" s="23" t="s">
        <v>26</v>
      </c>
      <c r="E19" s="23"/>
      <c r="F19" s="124">
        <v>99.1</v>
      </c>
      <c r="G19" s="124">
        <v>0</v>
      </c>
      <c r="H19" s="124">
        <v>0</v>
      </c>
      <c r="I19" s="96"/>
      <c r="J19" s="43">
        <v>13</v>
      </c>
      <c r="K19" s="75"/>
      <c r="L19" s="23" t="s">
        <v>21</v>
      </c>
      <c r="M19" s="136"/>
      <c r="N19" s="139">
        <v>55.9</v>
      </c>
      <c r="O19" s="124">
        <v>0.3999999999999986</v>
      </c>
      <c r="P19" s="139">
        <v>-0.2</v>
      </c>
    </row>
    <row r="20" spans="2:16" ht="21" customHeight="1">
      <c r="B20" s="68">
        <v>14</v>
      </c>
      <c r="C20" s="69"/>
      <c r="D20" s="23" t="s">
        <v>15</v>
      </c>
      <c r="E20" s="23"/>
      <c r="F20" s="124">
        <v>99.1</v>
      </c>
      <c r="G20" s="124">
        <v>-0.29999999999999716</v>
      </c>
      <c r="H20" s="124">
        <v>0</v>
      </c>
      <c r="I20" s="96"/>
      <c r="J20" s="43">
        <v>14</v>
      </c>
      <c r="K20" s="75"/>
      <c r="L20" s="23" t="s">
        <v>35</v>
      </c>
      <c r="M20" s="136"/>
      <c r="N20" s="139">
        <v>55.7</v>
      </c>
      <c r="O20" s="124">
        <v>-0.7000000000000028</v>
      </c>
      <c r="P20" s="139">
        <v>-0.4</v>
      </c>
    </row>
    <row r="21" spans="2:16" ht="21" customHeight="1">
      <c r="B21" s="43">
        <v>15</v>
      </c>
      <c r="C21" s="75"/>
      <c r="D21" s="23" t="s">
        <v>19</v>
      </c>
      <c r="E21" s="23"/>
      <c r="F21" s="124">
        <v>99.1</v>
      </c>
      <c r="G21" s="124">
        <v>0.20000000000000284</v>
      </c>
      <c r="H21" s="124">
        <v>0</v>
      </c>
      <c r="I21" s="96"/>
      <c r="J21" s="43">
        <v>15</v>
      </c>
      <c r="K21" s="75"/>
      <c r="L21" s="23" t="s">
        <v>13</v>
      </c>
      <c r="M21" s="136"/>
      <c r="N21" s="139">
        <v>54.4</v>
      </c>
      <c r="O21" s="124">
        <v>-0.10000000000000142</v>
      </c>
      <c r="P21" s="139">
        <v>-0.3</v>
      </c>
    </row>
    <row r="22" spans="2:16" ht="21" customHeight="1">
      <c r="B22" s="68">
        <v>16</v>
      </c>
      <c r="C22" s="69"/>
      <c r="D22" s="23" t="s">
        <v>27</v>
      </c>
      <c r="E22" s="23"/>
      <c r="F22" s="124">
        <v>99</v>
      </c>
      <c r="G22" s="124">
        <v>0.09999999999999432</v>
      </c>
      <c r="H22" s="124">
        <v>0.2</v>
      </c>
      <c r="I22" s="96"/>
      <c r="J22" s="43">
        <v>16</v>
      </c>
      <c r="K22" s="75"/>
      <c r="L22" s="23" t="s">
        <v>53</v>
      </c>
      <c r="M22" s="136"/>
      <c r="N22" s="139">
        <v>54.2</v>
      </c>
      <c r="O22" s="124">
        <v>-2.1000000000000014</v>
      </c>
      <c r="P22" s="139">
        <v>-0.1</v>
      </c>
    </row>
    <row r="23" spans="2:16" ht="21" customHeight="1">
      <c r="B23" s="68">
        <v>17</v>
      </c>
      <c r="C23" s="69"/>
      <c r="D23" s="23" t="s">
        <v>36</v>
      </c>
      <c r="E23" s="23"/>
      <c r="F23" s="124">
        <v>99</v>
      </c>
      <c r="G23" s="124">
        <v>0</v>
      </c>
      <c r="H23" s="124">
        <v>0</v>
      </c>
      <c r="I23" s="96"/>
      <c r="J23" s="43">
        <v>17</v>
      </c>
      <c r="K23" s="75"/>
      <c r="L23" s="23" t="s">
        <v>30</v>
      </c>
      <c r="M23" s="136"/>
      <c r="N23" s="139">
        <v>53.1</v>
      </c>
      <c r="O23" s="124">
        <v>-0.8999999999999986</v>
      </c>
      <c r="P23" s="139">
        <v>1.4</v>
      </c>
    </row>
    <row r="24" spans="2:16" ht="21" customHeight="1">
      <c r="B24" s="68">
        <v>18</v>
      </c>
      <c r="C24" s="69"/>
      <c r="D24" s="23" t="s">
        <v>25</v>
      </c>
      <c r="E24" s="23"/>
      <c r="F24" s="124">
        <v>99</v>
      </c>
      <c r="G24" s="124">
        <v>-0.09999999999999432</v>
      </c>
      <c r="H24" s="124">
        <v>-0.2</v>
      </c>
      <c r="I24" s="96"/>
      <c r="J24" s="43">
        <v>18</v>
      </c>
      <c r="K24" s="75"/>
      <c r="L24" s="23" t="s">
        <v>43</v>
      </c>
      <c r="M24" s="136"/>
      <c r="N24" s="139">
        <v>52.9</v>
      </c>
      <c r="O24" s="124">
        <v>0.09999999999999432</v>
      </c>
      <c r="P24" s="139">
        <v>-0.2</v>
      </c>
    </row>
    <row r="25" spans="2:16" ht="21" customHeight="1">
      <c r="B25" s="68">
        <v>19</v>
      </c>
      <c r="C25" s="69"/>
      <c r="D25" s="23" t="s">
        <v>22</v>
      </c>
      <c r="E25" s="23"/>
      <c r="F25" s="124">
        <v>99</v>
      </c>
      <c r="G25" s="124">
        <v>0</v>
      </c>
      <c r="H25" s="124">
        <v>0.1</v>
      </c>
      <c r="I25" s="96"/>
      <c r="J25" s="76">
        <v>19</v>
      </c>
      <c r="K25" s="77"/>
      <c r="L25" s="78" t="s">
        <v>44</v>
      </c>
      <c r="M25" s="141"/>
      <c r="N25" s="142">
        <v>52.7</v>
      </c>
      <c r="O25" s="125">
        <v>-0.5</v>
      </c>
      <c r="P25" s="142">
        <v>0.4</v>
      </c>
    </row>
    <row r="26" spans="2:16" ht="21" customHeight="1">
      <c r="B26" s="43">
        <v>20</v>
      </c>
      <c r="C26" s="75"/>
      <c r="D26" s="23" t="s">
        <v>31</v>
      </c>
      <c r="E26" s="23"/>
      <c r="F26" s="124">
        <v>99</v>
      </c>
      <c r="G26" s="124">
        <v>0</v>
      </c>
      <c r="H26" s="124">
        <v>0.1</v>
      </c>
      <c r="I26" s="96"/>
      <c r="J26" s="43">
        <v>20</v>
      </c>
      <c r="K26" s="75"/>
      <c r="L26" s="23" t="s">
        <v>14</v>
      </c>
      <c r="M26" s="136"/>
      <c r="N26" s="139">
        <v>52.2</v>
      </c>
      <c r="O26" s="124">
        <v>-1.5</v>
      </c>
      <c r="P26" s="139">
        <v>0.2</v>
      </c>
    </row>
    <row r="27" spans="2:16" ht="21" customHeight="1">
      <c r="B27" s="68">
        <v>21</v>
      </c>
      <c r="C27" s="69"/>
      <c r="D27" s="23" t="s">
        <v>33</v>
      </c>
      <c r="E27" s="23"/>
      <c r="F27" s="124">
        <v>99</v>
      </c>
      <c r="G27" s="124">
        <v>0.19999999999998863</v>
      </c>
      <c r="H27" s="124">
        <v>0.2</v>
      </c>
      <c r="I27" s="96"/>
      <c r="J27" s="43">
        <v>21</v>
      </c>
      <c r="K27" s="75"/>
      <c r="L27" s="23" t="s">
        <v>34</v>
      </c>
      <c r="M27" s="136"/>
      <c r="N27" s="139">
        <v>52.2</v>
      </c>
      <c r="O27" s="124">
        <v>-0.6000000000000014</v>
      </c>
      <c r="P27" s="139">
        <v>-0.4</v>
      </c>
    </row>
    <row r="28" spans="2:16" ht="21" customHeight="1">
      <c r="B28" s="68">
        <v>22</v>
      </c>
      <c r="C28" s="69"/>
      <c r="D28" s="23" t="s">
        <v>29</v>
      </c>
      <c r="E28" s="23"/>
      <c r="F28" s="124">
        <v>98.9</v>
      </c>
      <c r="G28" s="124">
        <v>0.3999999999999915</v>
      </c>
      <c r="H28" s="124">
        <v>0.1</v>
      </c>
      <c r="I28" s="96"/>
      <c r="J28" s="43">
        <v>22</v>
      </c>
      <c r="K28" s="75"/>
      <c r="L28" s="23" t="s">
        <v>33</v>
      </c>
      <c r="M28" s="136"/>
      <c r="N28" s="139">
        <v>51.8</v>
      </c>
      <c r="O28" s="124">
        <v>-1</v>
      </c>
      <c r="P28" s="139">
        <v>-0.2</v>
      </c>
    </row>
    <row r="29" spans="2:16" ht="21" customHeight="1">
      <c r="B29" s="68">
        <v>23</v>
      </c>
      <c r="C29" s="69"/>
      <c r="D29" s="23" t="s">
        <v>38</v>
      </c>
      <c r="E29" s="23"/>
      <c r="F29" s="124">
        <v>98.9</v>
      </c>
      <c r="G29" s="124">
        <v>0</v>
      </c>
      <c r="H29" s="124">
        <v>0</v>
      </c>
      <c r="I29" s="96"/>
      <c r="J29" s="43">
        <v>23</v>
      </c>
      <c r="K29" s="75"/>
      <c r="L29" s="23" t="s">
        <v>52</v>
      </c>
      <c r="M29" s="136"/>
      <c r="N29" s="139">
        <v>51.7</v>
      </c>
      <c r="O29" s="124">
        <v>0.8999999999999986</v>
      </c>
      <c r="P29" s="139">
        <v>1.1</v>
      </c>
    </row>
    <row r="30" spans="2:16" ht="21" customHeight="1">
      <c r="B30" s="68">
        <v>24</v>
      </c>
      <c r="C30" s="69"/>
      <c r="D30" s="23" t="s">
        <v>34</v>
      </c>
      <c r="E30" s="23"/>
      <c r="F30" s="124">
        <v>98.9</v>
      </c>
      <c r="G30" s="124">
        <v>0.20000000000000284</v>
      </c>
      <c r="H30" s="124">
        <v>0</v>
      </c>
      <c r="I30" s="96"/>
      <c r="J30" s="43">
        <v>24</v>
      </c>
      <c r="K30" s="75"/>
      <c r="L30" s="23" t="s">
        <v>32</v>
      </c>
      <c r="M30" s="136"/>
      <c r="N30" s="139">
        <v>50.9</v>
      </c>
      <c r="O30" s="124">
        <v>-0.3999999999999986</v>
      </c>
      <c r="P30" s="139">
        <v>0.4</v>
      </c>
    </row>
    <row r="31" spans="2:16" ht="21" customHeight="1">
      <c r="B31" s="68">
        <v>25</v>
      </c>
      <c r="C31" s="69"/>
      <c r="D31" s="23" t="s">
        <v>16</v>
      </c>
      <c r="E31" s="23"/>
      <c r="F31" s="124">
        <v>98.9</v>
      </c>
      <c r="G31" s="124">
        <v>0.4000000000000057</v>
      </c>
      <c r="H31" s="124">
        <v>-0.1</v>
      </c>
      <c r="I31" s="96"/>
      <c r="J31" s="43">
        <v>25</v>
      </c>
      <c r="K31" s="75"/>
      <c r="L31" s="23" t="s">
        <v>46</v>
      </c>
      <c r="M31" s="136"/>
      <c r="N31" s="139">
        <v>50.7</v>
      </c>
      <c r="O31" s="124">
        <v>0.29999999999999716</v>
      </c>
      <c r="P31" s="139">
        <v>0.1</v>
      </c>
    </row>
    <row r="32" spans="2:16" ht="21" customHeight="1">
      <c r="B32" s="68">
        <v>26</v>
      </c>
      <c r="C32" s="69"/>
      <c r="D32" s="23" t="s">
        <v>28</v>
      </c>
      <c r="E32" s="23"/>
      <c r="F32" s="124">
        <v>98.9</v>
      </c>
      <c r="G32" s="124">
        <v>0.10000000000000853</v>
      </c>
      <c r="H32" s="124">
        <v>0.1</v>
      </c>
      <c r="I32" s="96"/>
      <c r="J32" s="43">
        <v>26</v>
      </c>
      <c r="K32" s="75"/>
      <c r="L32" s="23" t="s">
        <v>28</v>
      </c>
      <c r="M32" s="136"/>
      <c r="N32" s="139">
        <v>50.6</v>
      </c>
      <c r="O32" s="124">
        <v>-1.4000000000000057</v>
      </c>
      <c r="P32" s="139">
        <v>0</v>
      </c>
    </row>
    <row r="33" spans="2:16" ht="21" customHeight="1">
      <c r="B33" s="68">
        <v>27</v>
      </c>
      <c r="C33" s="69"/>
      <c r="D33" s="23" t="s">
        <v>35</v>
      </c>
      <c r="E33" s="23"/>
      <c r="F33" s="124">
        <v>98.9</v>
      </c>
      <c r="G33" s="124">
        <v>0.30000000000001137</v>
      </c>
      <c r="H33" s="124">
        <v>0.1</v>
      </c>
      <c r="I33" s="96"/>
      <c r="J33" s="43">
        <v>27</v>
      </c>
      <c r="K33" s="75"/>
      <c r="L33" s="23" t="s">
        <v>12</v>
      </c>
      <c r="M33" s="136"/>
      <c r="N33" s="139">
        <v>49.3</v>
      </c>
      <c r="O33" s="124">
        <v>1.7000000000000028</v>
      </c>
      <c r="P33" s="139">
        <v>-0.2</v>
      </c>
    </row>
    <row r="34" spans="2:16" ht="21" customHeight="1">
      <c r="B34" s="68">
        <v>28</v>
      </c>
      <c r="C34" s="69"/>
      <c r="D34" s="23" t="s">
        <v>30</v>
      </c>
      <c r="E34" s="23"/>
      <c r="F34" s="124">
        <v>98.8</v>
      </c>
      <c r="G34" s="124">
        <v>0</v>
      </c>
      <c r="H34" s="124">
        <v>-0.2</v>
      </c>
      <c r="I34" s="96"/>
      <c r="J34" s="43">
        <v>28</v>
      </c>
      <c r="K34" s="75"/>
      <c r="L34" s="23" t="s">
        <v>25</v>
      </c>
      <c r="M34" s="136"/>
      <c r="N34" s="139">
        <v>48.8</v>
      </c>
      <c r="O34" s="124">
        <v>-1.8000000000000043</v>
      </c>
      <c r="P34" s="139">
        <v>-0.7</v>
      </c>
    </row>
    <row r="35" spans="2:16" ht="21" customHeight="1">
      <c r="B35" s="68">
        <v>29</v>
      </c>
      <c r="C35" s="69"/>
      <c r="D35" s="23" t="s">
        <v>39</v>
      </c>
      <c r="E35" s="23"/>
      <c r="F35" s="124">
        <v>98.8</v>
      </c>
      <c r="G35" s="124">
        <v>0.20000000000000284</v>
      </c>
      <c r="H35" s="124">
        <v>0.1</v>
      </c>
      <c r="I35" s="96"/>
      <c r="J35" s="43">
        <v>29</v>
      </c>
      <c r="K35" s="75"/>
      <c r="L35" s="23" t="s">
        <v>26</v>
      </c>
      <c r="M35" s="136"/>
      <c r="N35" s="139">
        <v>48.1</v>
      </c>
      <c r="O35" s="124">
        <v>-0.3999999999999986</v>
      </c>
      <c r="P35" s="139">
        <v>-0.8</v>
      </c>
    </row>
    <row r="36" spans="2:16" ht="21" customHeight="1">
      <c r="B36" s="68">
        <v>30</v>
      </c>
      <c r="C36" s="69"/>
      <c r="D36" s="23" t="s">
        <v>32</v>
      </c>
      <c r="E36" s="23"/>
      <c r="F36" s="124">
        <v>98.7</v>
      </c>
      <c r="G36" s="124">
        <v>-0.19999999999998863</v>
      </c>
      <c r="H36" s="124">
        <v>-0.1</v>
      </c>
      <c r="I36" s="96"/>
      <c r="J36" s="43">
        <v>30</v>
      </c>
      <c r="K36" s="75"/>
      <c r="L36" s="23" t="s">
        <v>49</v>
      </c>
      <c r="M36" s="136"/>
      <c r="N36" s="139">
        <v>47.3</v>
      </c>
      <c r="O36" s="124">
        <v>-1</v>
      </c>
      <c r="P36" s="139">
        <v>-0.1</v>
      </c>
    </row>
    <row r="37" spans="2:16" ht="21" customHeight="1">
      <c r="B37" s="68">
        <v>31</v>
      </c>
      <c r="C37" s="69"/>
      <c r="D37" s="23" t="s">
        <v>40</v>
      </c>
      <c r="E37" s="23"/>
      <c r="F37" s="124">
        <v>98.7</v>
      </c>
      <c r="G37" s="124">
        <v>-0.19999999999998863</v>
      </c>
      <c r="H37" s="124">
        <v>-0.1</v>
      </c>
      <c r="I37" s="96"/>
      <c r="J37" s="43">
        <v>31</v>
      </c>
      <c r="K37" s="75"/>
      <c r="L37" s="23" t="s">
        <v>36</v>
      </c>
      <c r="M37" s="136"/>
      <c r="N37" s="139">
        <v>47.2</v>
      </c>
      <c r="O37" s="124">
        <v>-0.20000000000000284</v>
      </c>
      <c r="P37" s="139">
        <v>0.8</v>
      </c>
    </row>
    <row r="38" spans="2:16" ht="21" customHeight="1">
      <c r="B38" s="68">
        <v>32</v>
      </c>
      <c r="C38" s="69"/>
      <c r="D38" s="23" t="s">
        <v>43</v>
      </c>
      <c r="E38" s="23"/>
      <c r="F38" s="124">
        <v>98.7</v>
      </c>
      <c r="G38" s="124">
        <v>0</v>
      </c>
      <c r="H38" s="124">
        <v>0.1</v>
      </c>
      <c r="I38" s="96"/>
      <c r="J38" s="43">
        <v>32</v>
      </c>
      <c r="K38" s="75"/>
      <c r="L38" s="23" t="s">
        <v>15</v>
      </c>
      <c r="M38" s="136"/>
      <c r="N38" s="139">
        <v>47</v>
      </c>
      <c r="O38" s="124">
        <v>-0.8999999999999986</v>
      </c>
      <c r="P38" s="139">
        <v>0.8</v>
      </c>
    </row>
    <row r="39" spans="2:16" ht="21" customHeight="1">
      <c r="B39" s="68">
        <v>33</v>
      </c>
      <c r="C39" s="69"/>
      <c r="D39" s="23" t="s">
        <v>49</v>
      </c>
      <c r="E39" s="23"/>
      <c r="F39" s="124">
        <v>98.7</v>
      </c>
      <c r="G39" s="124">
        <v>0.09999999999999432</v>
      </c>
      <c r="H39" s="124">
        <v>0.4</v>
      </c>
      <c r="I39" s="96"/>
      <c r="J39" s="43">
        <v>33</v>
      </c>
      <c r="K39" s="75"/>
      <c r="L39" s="23" t="s">
        <v>16</v>
      </c>
      <c r="M39" s="136"/>
      <c r="N39" s="139">
        <v>45.8</v>
      </c>
      <c r="O39" s="124">
        <v>-0.30000000000000426</v>
      </c>
      <c r="P39" s="139">
        <v>-1.2</v>
      </c>
    </row>
    <row r="40" spans="2:16" ht="21" customHeight="1">
      <c r="B40" s="43">
        <v>34</v>
      </c>
      <c r="C40" s="75"/>
      <c r="D40" s="23" t="s">
        <v>46</v>
      </c>
      <c r="E40" s="23"/>
      <c r="F40" s="124">
        <v>98.6</v>
      </c>
      <c r="G40" s="124">
        <v>-0.09999999999999432</v>
      </c>
      <c r="H40" s="124">
        <v>0</v>
      </c>
      <c r="I40" s="96"/>
      <c r="J40" s="43">
        <v>34</v>
      </c>
      <c r="K40" s="75"/>
      <c r="L40" s="23" t="s">
        <v>50</v>
      </c>
      <c r="M40" s="136"/>
      <c r="N40" s="139">
        <v>45.7</v>
      </c>
      <c r="O40" s="124">
        <v>-1.7000000000000028</v>
      </c>
      <c r="P40" s="139">
        <v>-0.1</v>
      </c>
    </row>
    <row r="41" spans="2:16" ht="21" customHeight="1">
      <c r="B41" s="68">
        <v>35</v>
      </c>
      <c r="C41" s="69"/>
      <c r="D41" s="23" t="s">
        <v>41</v>
      </c>
      <c r="E41" s="23"/>
      <c r="F41" s="124">
        <v>98.6</v>
      </c>
      <c r="G41" s="124">
        <v>0.10000000000000853</v>
      </c>
      <c r="H41" s="124">
        <v>0</v>
      </c>
      <c r="I41" s="96"/>
      <c r="J41" s="43">
        <v>35</v>
      </c>
      <c r="K41" s="75"/>
      <c r="L41" s="23" t="s">
        <v>11</v>
      </c>
      <c r="M41" s="136"/>
      <c r="N41" s="139">
        <v>45.3</v>
      </c>
      <c r="O41" s="124">
        <v>0.5</v>
      </c>
      <c r="P41" s="139">
        <v>0.5</v>
      </c>
    </row>
    <row r="42" spans="2:16" ht="21" customHeight="1">
      <c r="B42" s="43">
        <v>36</v>
      </c>
      <c r="C42" s="75"/>
      <c r="D42" s="23" t="s">
        <v>47</v>
      </c>
      <c r="E42" s="24"/>
      <c r="F42" s="124">
        <v>98.5</v>
      </c>
      <c r="G42" s="124">
        <v>0.10000000000000853</v>
      </c>
      <c r="H42" s="124">
        <v>0.2</v>
      </c>
      <c r="I42" s="96"/>
      <c r="J42" s="43">
        <v>36</v>
      </c>
      <c r="K42" s="75"/>
      <c r="L42" s="23" t="s">
        <v>10</v>
      </c>
      <c r="M42" s="136"/>
      <c r="N42" s="139">
        <v>45.3</v>
      </c>
      <c r="O42" s="124">
        <v>0.19999999999999574</v>
      </c>
      <c r="P42" s="139">
        <v>-1.4</v>
      </c>
    </row>
    <row r="43" spans="2:16" ht="21" customHeight="1">
      <c r="B43" s="68">
        <v>37</v>
      </c>
      <c r="C43" s="69"/>
      <c r="D43" s="23" t="s">
        <v>45</v>
      </c>
      <c r="E43" s="23"/>
      <c r="F43" s="124">
        <v>98.5</v>
      </c>
      <c r="G43" s="124">
        <v>0.09999999999999432</v>
      </c>
      <c r="H43" s="124">
        <v>0.2</v>
      </c>
      <c r="I43" s="96"/>
      <c r="J43" s="43">
        <v>37</v>
      </c>
      <c r="K43" s="75"/>
      <c r="L43" s="23" t="s">
        <v>19</v>
      </c>
      <c r="M43" s="136"/>
      <c r="N43" s="139">
        <v>45.3</v>
      </c>
      <c r="O43" s="124">
        <v>-2</v>
      </c>
      <c r="P43" s="139">
        <v>0.6</v>
      </c>
    </row>
    <row r="44" spans="2:16" ht="21" customHeight="1">
      <c r="B44" s="43">
        <v>38</v>
      </c>
      <c r="C44" s="75"/>
      <c r="D44" s="23" t="s">
        <v>51</v>
      </c>
      <c r="E44" s="24"/>
      <c r="F44" s="124">
        <v>98.4</v>
      </c>
      <c r="G44" s="124">
        <v>0.19999999999998863</v>
      </c>
      <c r="H44" s="124">
        <v>0.2</v>
      </c>
      <c r="I44" s="96"/>
      <c r="J44" s="43">
        <v>38</v>
      </c>
      <c r="K44" s="75"/>
      <c r="L44" s="23" t="s">
        <v>56</v>
      </c>
      <c r="M44" s="136"/>
      <c r="N44" s="139">
        <v>45</v>
      </c>
      <c r="O44" s="124">
        <v>-0.20000000000000284</v>
      </c>
      <c r="P44" s="139">
        <v>-0.3</v>
      </c>
    </row>
    <row r="45" spans="2:16" ht="21" customHeight="1">
      <c r="B45" s="76">
        <v>39</v>
      </c>
      <c r="C45" s="77"/>
      <c r="D45" s="78" t="s">
        <v>44</v>
      </c>
      <c r="E45" s="78"/>
      <c r="F45" s="125">
        <v>98.4</v>
      </c>
      <c r="G45" s="125">
        <v>0.29999999999999716</v>
      </c>
      <c r="H45" s="125">
        <v>0.1</v>
      </c>
      <c r="I45" s="129"/>
      <c r="J45" s="43">
        <v>39</v>
      </c>
      <c r="K45" s="75"/>
      <c r="L45" s="23" t="s">
        <v>20</v>
      </c>
      <c r="M45" s="136"/>
      <c r="N45" s="139">
        <v>44.6</v>
      </c>
      <c r="O45" s="124">
        <v>-1</v>
      </c>
      <c r="P45" s="139">
        <v>0.9</v>
      </c>
    </row>
    <row r="46" spans="2:16" ht="21" customHeight="1">
      <c r="B46" s="68">
        <v>40</v>
      </c>
      <c r="C46" s="69"/>
      <c r="D46" s="23" t="s">
        <v>42</v>
      </c>
      <c r="E46" s="23"/>
      <c r="F46" s="124">
        <v>98.4</v>
      </c>
      <c r="G46" s="124">
        <v>-0.09999999999999432</v>
      </c>
      <c r="H46" s="124">
        <v>-0.2</v>
      </c>
      <c r="I46" s="96"/>
      <c r="J46" s="43">
        <v>40</v>
      </c>
      <c r="K46" s="75"/>
      <c r="L46" s="23" t="s">
        <v>22</v>
      </c>
      <c r="M46" s="136"/>
      <c r="N46" s="139">
        <v>44.5</v>
      </c>
      <c r="O46" s="124">
        <v>-0.8999999999999986</v>
      </c>
      <c r="P46" s="139">
        <v>1.1</v>
      </c>
    </row>
    <row r="47" spans="2:16" ht="21" customHeight="1">
      <c r="B47" s="43">
        <v>41</v>
      </c>
      <c r="C47" s="75"/>
      <c r="D47" s="23" t="s">
        <v>52</v>
      </c>
      <c r="E47" s="23"/>
      <c r="F47" s="124">
        <v>98.3</v>
      </c>
      <c r="G47" s="124">
        <v>-0.09999999999999432</v>
      </c>
      <c r="H47" s="124">
        <v>0.2</v>
      </c>
      <c r="I47" s="96"/>
      <c r="J47" s="43">
        <v>41</v>
      </c>
      <c r="K47" s="75"/>
      <c r="L47" s="23" t="s">
        <v>54</v>
      </c>
      <c r="M47" s="136"/>
      <c r="N47" s="139">
        <v>44</v>
      </c>
      <c r="O47" s="124">
        <v>0.3999999999999986</v>
      </c>
      <c r="P47" s="139">
        <v>0.9</v>
      </c>
    </row>
    <row r="48" spans="2:16" ht="21" customHeight="1">
      <c r="B48" s="68">
        <v>42</v>
      </c>
      <c r="C48" s="69"/>
      <c r="D48" s="23" t="s">
        <v>48</v>
      </c>
      <c r="E48" s="23"/>
      <c r="F48" s="124">
        <v>98.2</v>
      </c>
      <c r="G48" s="124">
        <v>0.20000000000000284</v>
      </c>
      <c r="H48" s="124">
        <v>-0.1</v>
      </c>
      <c r="I48" s="96"/>
      <c r="J48" s="43">
        <v>42</v>
      </c>
      <c r="K48" s="75"/>
      <c r="L48" s="23" t="s">
        <v>17</v>
      </c>
      <c r="M48" s="136"/>
      <c r="N48" s="139">
        <v>43.7</v>
      </c>
      <c r="O48" s="124">
        <v>1</v>
      </c>
      <c r="P48" s="139">
        <v>-0.9</v>
      </c>
    </row>
    <row r="49" spans="2:16" ht="21" customHeight="1">
      <c r="B49" s="68">
        <v>43</v>
      </c>
      <c r="C49" s="69"/>
      <c r="D49" s="23" t="s">
        <v>50</v>
      </c>
      <c r="E49" s="23"/>
      <c r="F49" s="124">
        <v>98.1</v>
      </c>
      <c r="G49" s="124">
        <v>0.4000000000000057</v>
      </c>
      <c r="H49" s="124">
        <v>-0.1</v>
      </c>
      <c r="I49" s="96"/>
      <c r="J49" s="43">
        <v>43</v>
      </c>
      <c r="K49" s="75"/>
      <c r="L49" s="23" t="s">
        <v>9</v>
      </c>
      <c r="M49" s="136"/>
      <c r="N49" s="139">
        <v>43.6</v>
      </c>
      <c r="O49" s="124">
        <v>-0.8000000000000043</v>
      </c>
      <c r="P49" s="139">
        <v>-0.6</v>
      </c>
    </row>
    <row r="50" spans="2:16" ht="21" customHeight="1">
      <c r="B50" s="68">
        <v>44</v>
      </c>
      <c r="C50" s="69"/>
      <c r="D50" s="23" t="s">
        <v>54</v>
      </c>
      <c r="E50" s="23"/>
      <c r="F50" s="124">
        <v>98.1</v>
      </c>
      <c r="G50" s="124">
        <v>0</v>
      </c>
      <c r="H50" s="124">
        <v>0.2</v>
      </c>
      <c r="I50" s="96"/>
      <c r="J50" s="43">
        <v>44</v>
      </c>
      <c r="K50" s="75"/>
      <c r="L50" s="23" t="s">
        <v>48</v>
      </c>
      <c r="M50" s="136"/>
      <c r="N50" s="139">
        <v>43.5</v>
      </c>
      <c r="O50" s="124">
        <v>0.19999999999999574</v>
      </c>
      <c r="P50" s="139">
        <v>0.7</v>
      </c>
    </row>
    <row r="51" spans="2:16" ht="21" customHeight="1">
      <c r="B51" s="68">
        <v>45</v>
      </c>
      <c r="C51" s="69"/>
      <c r="D51" s="23" t="s">
        <v>53</v>
      </c>
      <c r="E51" s="23"/>
      <c r="F51" s="124">
        <v>98</v>
      </c>
      <c r="G51" s="124">
        <v>0.09999999999999432</v>
      </c>
      <c r="H51" s="124">
        <v>0</v>
      </c>
      <c r="I51" s="96"/>
      <c r="J51" s="43">
        <v>45</v>
      </c>
      <c r="K51" s="75"/>
      <c r="L51" s="23" t="s">
        <v>27</v>
      </c>
      <c r="M51" s="136"/>
      <c r="N51" s="139">
        <v>43.2</v>
      </c>
      <c r="O51" s="124">
        <v>-0.6000000000000014</v>
      </c>
      <c r="P51" s="139">
        <v>0.8</v>
      </c>
    </row>
    <row r="52" spans="2:16" ht="21" customHeight="1">
      <c r="B52" s="43">
        <v>46</v>
      </c>
      <c r="C52" s="75"/>
      <c r="D52" s="23" t="s">
        <v>37</v>
      </c>
      <c r="E52" s="24"/>
      <c r="F52" s="124">
        <v>98</v>
      </c>
      <c r="G52" s="124">
        <v>0</v>
      </c>
      <c r="H52" s="124">
        <v>-0.7</v>
      </c>
      <c r="I52" s="96"/>
      <c r="J52" s="43">
        <v>46</v>
      </c>
      <c r="K52" s="75"/>
      <c r="L52" s="23" t="s">
        <v>37</v>
      </c>
      <c r="M52" s="136"/>
      <c r="N52" s="139">
        <v>42.3</v>
      </c>
      <c r="O52" s="124">
        <v>-0.30000000000000426</v>
      </c>
      <c r="P52" s="139">
        <v>-1.2</v>
      </c>
    </row>
    <row r="53" spans="2:16" ht="21" customHeight="1">
      <c r="B53" s="87">
        <v>47</v>
      </c>
      <c r="C53" s="88"/>
      <c r="D53" s="25" t="s">
        <v>55</v>
      </c>
      <c r="E53" s="25"/>
      <c r="F53" s="126">
        <v>96.9</v>
      </c>
      <c r="G53" s="126">
        <v>0.5</v>
      </c>
      <c r="H53" s="126">
        <v>0.4</v>
      </c>
      <c r="I53" s="96"/>
      <c r="J53" s="133">
        <v>47</v>
      </c>
      <c r="K53" s="137"/>
      <c r="L53" s="25" t="s">
        <v>55</v>
      </c>
      <c r="M53" s="138"/>
      <c r="N53" s="140">
        <v>39.5</v>
      </c>
      <c r="O53" s="126">
        <v>2</v>
      </c>
      <c r="P53" s="140">
        <v>0.3</v>
      </c>
    </row>
    <row r="55" spans="2:4" ht="22.5" customHeight="1">
      <c r="B55" s="1" t="s">
        <v>72</v>
      </c>
      <c r="D55" s="1" t="s">
        <v>73</v>
      </c>
    </row>
    <row r="56" ht="22.5" customHeight="1">
      <c r="D56" s="1" t="s">
        <v>74</v>
      </c>
    </row>
    <row r="61" spans="10:11" ht="22.5" customHeight="1">
      <c r="J61" s="100"/>
      <c r="K61" s="100"/>
    </row>
    <row r="62" spans="10:11" ht="22.5" customHeight="1">
      <c r="J62" s="101"/>
      <c r="K62" s="101"/>
    </row>
  </sheetData>
  <sheetProtection/>
  <mergeCells count="2">
    <mergeCell ref="C4:E4"/>
    <mergeCell ref="K4:M4"/>
  </mergeCells>
  <printOptions horizontalCentered="1"/>
  <pageMargins left="0.6299212598425197" right="0" top="0.7874015748031497" bottom="0" header="0.35433070866141736" footer="0.31496062992125984"/>
  <pageSetup horizontalDpi="600" verticalDpi="600" orientation="portrait" paperSize="9" scale="70" r:id="rId1"/>
  <rowBreaks count="1" manualBreakCount="1">
    <brk id="57" max="16" man="1"/>
  </rowBreaks>
  <colBreaks count="1" manualBreakCount="1">
    <brk id="17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User</cp:lastModifiedBy>
  <cp:lastPrinted>2017-12-27T06:26:42Z</cp:lastPrinted>
  <dcterms:created xsi:type="dcterms:W3CDTF">2003-08-06T12:45:26Z</dcterms:created>
  <dcterms:modified xsi:type="dcterms:W3CDTF">2018-01-15T08:00:19Z</dcterms:modified>
  <cp:category/>
  <cp:version/>
  <cp:contentType/>
  <cp:contentStatus/>
</cp:coreProperties>
</file>